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300" windowHeight="8085" activeTab="2"/>
  </bookViews>
  <sheets>
    <sheet name="240900 +100203" sheetId="1" r:id="rId1"/>
    <sheet name="090802 + 250404" sheetId="2" r:id="rId2"/>
    <sheet name="010116" sheetId="3" r:id="rId3"/>
  </sheets>
  <definedNames>
    <definedName name="_xlnm.Print_Titles" localSheetId="2">'010116'!$8:$11</definedName>
    <definedName name="_xlnm.Print_Titles" localSheetId="1">'090802 + 250404'!$1:$4</definedName>
    <definedName name="_xlnm.Print_Titles" localSheetId="0">'240900 +100203'!$3:$6</definedName>
    <definedName name="_xlnm.Print_Area" localSheetId="2">'010116'!$A$1:$H$138</definedName>
    <definedName name="_xlnm.Print_Area" localSheetId="1">'090802 + 250404'!$A$1:$H$43</definedName>
    <definedName name="_xlnm.Print_Area" localSheetId="0">'240900 +100203'!$A$1:$H$55</definedName>
  </definedNames>
  <calcPr fullCalcOnLoad="1"/>
</workbook>
</file>

<file path=xl/sharedStrings.xml><?xml version="1.0" encoding="utf-8"?>
<sst xmlns="http://schemas.openxmlformats.org/spreadsheetml/2006/main" count="382" uniqueCount="263">
  <si>
    <t>Оплата послуг (крім комунальних)</t>
  </si>
  <si>
    <t>(грн.)</t>
  </si>
  <si>
    <t>Видатки на відрядження</t>
  </si>
  <si>
    <t xml:space="preserve">Процедура закупівлі </t>
  </si>
  <si>
    <t>Примітка</t>
  </si>
  <si>
    <t>Господарчі товари та миючі засоби:</t>
  </si>
  <si>
    <t>Запчастини до автомобілів:</t>
  </si>
  <si>
    <t>Оплата водопостачання і водовідведення</t>
  </si>
  <si>
    <t xml:space="preserve">КТКВ 010116 Органи місцевого самоврядування 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</si>
  <si>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</si>
  <si>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</si>
  <si>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</si>
  <si>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Разом по КТКВ 010116</t>
  </si>
  <si>
    <t>Оплата теплопостачання (відшкодування)</t>
  </si>
  <si>
    <t>Оплата електроенергії</t>
  </si>
  <si>
    <t>Інші видатки (сплата штрафів, пені тощо)</t>
  </si>
  <si>
    <t>Продовження додатка</t>
  </si>
  <si>
    <t>КТКВ 090802 Інші програми соціального захисту дітей</t>
  </si>
  <si>
    <t>Разом по КТКВ 090802</t>
  </si>
  <si>
    <t>КТКВ 250404 Інші видатки</t>
  </si>
  <si>
    <t>Використання товарів та послуг</t>
  </si>
  <si>
    <t>Заробітна плата</t>
  </si>
  <si>
    <t>Канцелярські товари:</t>
  </si>
  <si>
    <t>Оплата послуг крім комунальних</t>
  </si>
  <si>
    <t>Поточні трансферти населенню</t>
  </si>
  <si>
    <t>Інші поточні трансферти населенню</t>
  </si>
  <si>
    <t>Щомісячне матеріальне заохочення голів квартальних комітетів</t>
  </si>
  <si>
    <t>Разом по КТКВ 250404</t>
  </si>
  <si>
    <t>КТКВ 240900 Цільові фонди, утворені Верховною радою РК, органами місцевого самоврядування…</t>
  </si>
  <si>
    <t>Разом по КТКВ 240900</t>
  </si>
  <si>
    <t>КТКВ 100203 Благоустрій міст, сіл, селищ</t>
  </si>
  <si>
    <t>Разом по КТКВ 100203</t>
  </si>
  <si>
    <t>А.В. Зигало</t>
  </si>
  <si>
    <t>виконавчого комітету Суворовської районної у місті Херсоні ради, (код ЄДРПОУ 04060163)</t>
  </si>
  <si>
    <t>Предмет закупівлі</t>
  </si>
  <si>
    <t>Код КЕКВ (для бюджетних коштів)</t>
  </si>
  <si>
    <t>Очікувана вартість предмета закупівлі</t>
  </si>
  <si>
    <t xml:space="preserve">Орієнтований початок проведення процедури закупівлі </t>
  </si>
  <si>
    <t>17.12.73 - Папір і картон для писання, друкування чи іншої графічної призначеності, крейдовані каоліном або іншими неорганічними речовинами</t>
  </si>
  <si>
    <t>17.12.11 - Папір газетний, у рулонах або в аркушах</t>
  </si>
  <si>
    <t>18.12.14-07.00 - Друкування книжок, брошур, рекламних проспектів і подібної продукції, окремими аркушами</t>
  </si>
  <si>
    <t>17.23.1 - Вироби канцелярські, паперові</t>
  </si>
  <si>
    <t>20.52.10 - Клеї</t>
  </si>
  <si>
    <t xml:space="preserve"> 22.29.25 - Приладдя канцелярське або шкільне пластмасове</t>
  </si>
  <si>
    <t>20.59.3 - Чорнила для писання чи малювання та інші чорнила</t>
  </si>
  <si>
    <t xml:space="preserve"> 25.93.14 - Цвяхи, оббивні цвяхи, креслярські кнопки, скоби та подібні вироби</t>
  </si>
  <si>
    <t xml:space="preserve"> 25.99.23-70.00 - Вироби канцелярські, інші, зокрема затискачі, скріпки та кутики на папір, з недорогоцінних металів  (дирокол, степлер, антистеплер)</t>
  </si>
  <si>
    <t xml:space="preserve"> 32.99.1 -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</si>
  <si>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17.22.1 - Папір побутовий і туалетний та паперова продукція</t>
  </si>
  <si>
    <t>13.92.29 - Вироби текстильні готові, інші (серветки для підлоги та аналогічні вироби   для прибирання)</t>
  </si>
  <si>
    <t xml:space="preserve"> 20.41.4 - Препарати пахучі, воски та інші засоби для чищення</t>
  </si>
  <si>
    <t>20.41.3 - Мило, засоби мийні та засоби для чищення</t>
  </si>
  <si>
    <t xml:space="preserve"> 20.59.43 - Рідини до гідравлічних гальм; засоби антифризні та готові засоби проти обледеніння</t>
  </si>
  <si>
    <t xml:space="preserve"> 29.32.3 - Частини та приладдя до моторних транспортних засобів, н.в.і.у.</t>
  </si>
  <si>
    <t xml:space="preserve"> 28.29.13 - Фільтри мастильні, паливні та всмоктувальні повітряні до двигунів внутрішнього згоряння</t>
  </si>
  <si>
    <t>19.20.2 - Паливо рідинне та газ; оливи мастильні</t>
  </si>
  <si>
    <t xml:space="preserve"> 58.14.1 - Журнали та періодичні видання друковані</t>
  </si>
  <si>
    <t>26.20.1 - Машини обчислювальні, частини та приладдя до них</t>
  </si>
  <si>
    <t xml:space="preserve"> 45.20.1 - Технічне обслуговування та ремонтування автомобілів і маловантажних автотранспортних засобів</t>
  </si>
  <si>
    <t xml:space="preserve"> 95.11.1 - Ремонтування комп'ютерів і периферійного устаткування</t>
  </si>
  <si>
    <t>65.12.21 - Послуги щодо страхування цивільної відповідальності власників автотранспорту (зокрема відповідальність перевізника)</t>
  </si>
  <si>
    <t xml:space="preserve"> 38.11.2 - Збирання безпечних відходів, непридатних для вторинного використовування</t>
  </si>
  <si>
    <t xml:space="preserve"> 53.10.11 - Послуги поштові у межах зобов'язання щодо надання універсальних послуг, пов'язані з газетами та періодичними виданнями</t>
  </si>
  <si>
    <t xml:space="preserve"> 61.10.3 - Послуги щодо передавання даних мережами проводового зв'язку</t>
  </si>
  <si>
    <t>62.02.3 - Послуги щодо технічної допомоги у сфері інформаційних технологій (інформаційне супроводження системи Ліга:Закон та ІС-ПРО)</t>
  </si>
  <si>
    <t xml:space="preserve"> 35.30.12 - Постачання пари та гарячої води трубопроводами</t>
  </si>
  <si>
    <t xml:space="preserve"> 36.00.20 - Обробляння та розподіляння води трубопроводами</t>
  </si>
  <si>
    <t xml:space="preserve"> 35.11.1 - Енергія електрична</t>
  </si>
  <si>
    <t>Всього по КЕКВ 2210</t>
  </si>
  <si>
    <t>Всього по КЕКВ 2240</t>
  </si>
  <si>
    <t>Всього по КЕКВ 2250</t>
  </si>
  <si>
    <t>Всього по КЕКВ 2270</t>
  </si>
  <si>
    <t>Всього по КЕКВ 2271</t>
  </si>
  <si>
    <t>Всього по КЕКВ 2272</t>
  </si>
  <si>
    <t>Всього по КЕКВ 2273</t>
  </si>
  <si>
    <t>Всього по КЕКВ 2800</t>
  </si>
  <si>
    <t>Всього по КЕКВ 2100</t>
  </si>
  <si>
    <t xml:space="preserve">   Голова комітету з конкурсних торгів</t>
  </si>
  <si>
    <t xml:space="preserve">   Секретар комітету з конкурсних торгів</t>
  </si>
  <si>
    <t xml:space="preserve">   О.О.Третьяк</t>
  </si>
  <si>
    <t>сто грн 00 коп</t>
  </si>
  <si>
    <t>10.82.2 - Шоколад і цукрові кондитерські вироби (Подарунки дітям пільгової категорії та із сімей, які опинилися в кризовій ситуації)</t>
  </si>
  <si>
    <t>01.19.21 - Квіти зрізані та бутони квітів</t>
  </si>
  <si>
    <t xml:space="preserve"> 32.13.1 - Біжутерія та подібні вироби</t>
  </si>
  <si>
    <t xml:space="preserve"> 64.11.10 - Послуги центрального банку</t>
  </si>
  <si>
    <t xml:space="preserve"> 38.11.2 - Збирання безпечних відходів, непридатних для вторинного використовування (ліквідація стихійних звалищ)</t>
  </si>
  <si>
    <t xml:space="preserve"> 96.09.19 - Послуги різні, інші, н. в. і. у. (скошування зелених зон)</t>
  </si>
  <si>
    <t>двісті грн 00 коп</t>
  </si>
  <si>
    <t>ЗАТВЕРДЖЕНО</t>
  </si>
  <si>
    <t>15 вересня 2014 року № 1106</t>
  </si>
  <si>
    <t>Наказ Міністерства економічного розвитку і торгівлі України</t>
  </si>
  <si>
    <t>РІЧНИЙ ПЛАН ЗАКУПІВЕЛЬ, ЩО ЗДІЙСНЮЮТЬСЯ БЕЗ ПРОВЕДЕННЯ ПРОЦЕДУР ЗАКУПІВЕЛЬ</t>
  </si>
  <si>
    <t>Примітки</t>
  </si>
  <si>
    <t>НА 2015 РІК</t>
  </si>
  <si>
    <t xml:space="preserve"> 37.00.1 - Послуги каналізаційні</t>
  </si>
  <si>
    <t xml:space="preserve"> 29.31.2 - Устатковання електричне, інше, до моторних транспортних засобів і його частини</t>
  </si>
  <si>
    <t>27.40.3 - Лампи та світильники, інші</t>
  </si>
  <si>
    <t>спеціальний фонд, 2015р</t>
  </si>
  <si>
    <t>одна тисяча п'ятсот грн 00 коп</t>
  </si>
  <si>
    <t>загальний фонд, 2015р.</t>
  </si>
  <si>
    <t>Поточний ремонт внутрішньоквартальних проїздів</t>
  </si>
  <si>
    <t>двадцять тисяч грн 00 коп</t>
  </si>
  <si>
    <t>сто сімдесят три тисячі вісімсот двадцять дев'ять грн 00 коп</t>
  </si>
  <si>
    <t>п'ять тисяч грн 00 коп</t>
  </si>
  <si>
    <t>спеціальний фонд, 2015р.</t>
  </si>
  <si>
    <t>Капітальний ремонт</t>
  </si>
  <si>
    <t>Капітальні видатки</t>
  </si>
  <si>
    <t>дев'ять тисяч грн 00 коп</t>
  </si>
  <si>
    <t>загальний фонд, 2015р</t>
  </si>
  <si>
    <t>23.41.13 - Статуетки та інші декоративні керамічні вироби</t>
  </si>
  <si>
    <t>чотири тисячі триста вісімдесят чотири грн 00 коп</t>
  </si>
  <si>
    <t>чотири тисячі грн 00 коп</t>
  </si>
  <si>
    <t>триста вісімдесят чотири грн 00 коп</t>
  </si>
  <si>
    <t>триста шістнадцять тисяч двісті сімдесят дві грн 00 коп</t>
  </si>
  <si>
    <t>триста двадцять тисяч шістсот п'ятдесят шість грн 00 коп</t>
  </si>
  <si>
    <t>три тисячі двісті тридцять шість грн 00 коп</t>
  </si>
  <si>
    <t>загальний фонд, 2015р.,                      в т.ч. кредит.заборгов.2014 р. -  522,00 грн</t>
  </si>
  <si>
    <t>63.11.13 - Надання програмного застосування (інсталяція антивірусного забезпечення "Kaspersky Internet Security")</t>
  </si>
  <si>
    <t>91.01.1 - Послуги бібліотек і архівів</t>
  </si>
  <si>
    <t xml:space="preserve">одна тисяча п'ятсот п'ятдесят грн 00 коп  </t>
  </si>
  <si>
    <t>загальний фонд, 2015р, в т.ч.кредит.заборгов.2014р.- 35,00 грн</t>
  </si>
  <si>
    <t>загальний фонд, 2015р, в т.ч.кредит.заборгов.2014р.- 16,80 грн</t>
  </si>
  <si>
    <t>загальний фонд, 2015р, в т.ч.кредит.заборгов.2014р.- 46,00 грн</t>
  </si>
  <si>
    <t>загальний фонд, 2015р, в т.ч.кредит.заборгов.2014р.- 84,00 грн</t>
  </si>
  <si>
    <t>загальний фонд, 2015р, в т.ч.кредит.заборгов.2014р.- 174,00 грн</t>
  </si>
  <si>
    <t>загальний фонд, 2015р, в т.ч.кредит.заборгов.2014р.- 249,50 грн</t>
  </si>
  <si>
    <t>загальний фонд, 2015р, в т.ч.кредит.заборгов.2014р.- 240,00 грн</t>
  </si>
  <si>
    <t>загальний фонд, 2015р.,                      в т.ч. кредит.заборгов.2014 р. -  5097,00 грн</t>
  </si>
  <si>
    <t>шістдесят тисяч грн 00 коп.</t>
  </si>
  <si>
    <t>сім тисяч грн 00 коп</t>
  </si>
  <si>
    <t>п'ятсот грн 00 коп</t>
  </si>
  <si>
    <t xml:space="preserve"> 26.20.2 - Блоки пам'яті та інші запам'ятовувальні пристрої</t>
  </si>
  <si>
    <t>чотириста п'ятдесят грн 00 коп</t>
  </si>
  <si>
    <t>28.23.12 - Калькулятори електронні, кишенькові машинки для записування, відтворювання й візуального подання даних з обчислювальними функціями</t>
  </si>
  <si>
    <t>ДОДАТОК ДО РІЧНОГО ПЛАНУ ЗАКУПІВЕЛЬ /</t>
  </si>
  <si>
    <t>загальний фонд, І кв.2015р</t>
  </si>
  <si>
    <t>загальний фонд,  9 міс. 2015р</t>
  </si>
  <si>
    <t>одна тисяча тридцять грн 00 коп</t>
  </si>
  <si>
    <t>73,00(Пісоцька)</t>
  </si>
  <si>
    <t>загальний фонд, 2015р.,                      в т.ч. кредит.заборгов.2014 р. -  612,00 грн</t>
  </si>
  <si>
    <t>загальний фонд, 2015р, в т.ч.кредит.заборгов.2014р.- 50,80 грн</t>
  </si>
  <si>
    <t>загальний фонд, 2015р, в т.ч.кредит.заборгов.2014р.- 278,00 грн</t>
  </si>
  <si>
    <t>загальний фонд, 2015р, в т.ч.кредит.заборгов.2014р.- 15,00 грн</t>
  </si>
  <si>
    <t>загальний фонд, 2015р, в т.ч.кредит.заборгов.2014р.- 69,30 грн</t>
  </si>
  <si>
    <t>збільшено протокол № 6/20.03.2015</t>
  </si>
  <si>
    <t>13,00(Мартиненко)</t>
  </si>
  <si>
    <t>загальний фонд, 2015р.,                      в т.ч. кредит.заборгов.2014 р. -  702,76 грн</t>
  </si>
  <si>
    <t>вісімсот грн 00 коп</t>
  </si>
  <si>
    <t xml:space="preserve"> 22.22.11 - Мішки і пакети, зокрема конусоподібні, з полімерів етилену</t>
  </si>
  <si>
    <t>загальний фонд, 2015р.,                      в т.ч. кредит.заборгов.2014 р. -  3020,00 грн</t>
  </si>
  <si>
    <t>шістнадцять тисяч шістсот п'ятдесят вісім грн 00 коп</t>
  </si>
  <si>
    <t>спеціальний фонд, 2015р.,                      в т.ч. кредит.заборгов.2014 р. -  16658,00 грн</t>
  </si>
  <si>
    <t>13.94.1 - Мотузки, канати, шпагат і сіткове полотно, крім відходів</t>
  </si>
  <si>
    <t>сімдесят одна тисяча дев'ятсот тридцять чотири грн 00 коп</t>
  </si>
  <si>
    <t>Всього по КЕКВ 3110</t>
  </si>
  <si>
    <t>9000Гресь</t>
  </si>
  <si>
    <t>20.30.2 - Барвники художні та друкарські чорнила (тонер)</t>
  </si>
  <si>
    <t>збільшено протокол № 7/22.04.2015</t>
  </si>
  <si>
    <t>зменшено протокол № 7/22.04.2015</t>
  </si>
  <si>
    <t>240+786,00(Мартиненко)=1026</t>
  </si>
  <si>
    <t>174+212,00(Пісоцька)=386</t>
  </si>
  <si>
    <t>чотириста грн 00 коп</t>
  </si>
  <si>
    <t>одна грн 00 коп</t>
  </si>
  <si>
    <t>77.11.1 - Послуги щодо оренди та лізингу автомобілів і маловантажних автотранспортних засобів</t>
  </si>
  <si>
    <t>десять тисяч шістсот п'ятдесят грн 00 коп</t>
  </si>
  <si>
    <t>522+288,00(Центр сертиф.ключів)+4698,00(Ліга:Закон)+3120,00(ІС-Про)=8106,00+1490(Абфін)+1380Медок)=11498</t>
  </si>
  <si>
    <t>одинадцять тисяч чотириста дев'яносто вісім грн 00 коп</t>
  </si>
  <si>
    <t>1709,64Укрпошта</t>
  </si>
  <si>
    <t>15,30Укрпошта</t>
  </si>
  <si>
    <t>5050+4225+5100+4725+3750Алькор+2400+1950Кіріяк+1800+2100Херсонавтокомунсервіс=31100</t>
  </si>
  <si>
    <t>5097+7047,00(ОККО-БІЗНЕС)+6447+412,00(Пісоцька)+30000=49003</t>
  </si>
  <si>
    <t>збільшено протокол № 8/06.07.2015</t>
  </si>
  <si>
    <t>тринадцять тисяч п'ятсот грн 00 коп</t>
  </si>
  <si>
    <t>п'ятнадцять тисяч грн 00 коп</t>
  </si>
  <si>
    <t>Поточний ремонт внутрішньо-квартальних проїздів</t>
  </si>
  <si>
    <t>дві тисячі грн 00 коп</t>
  </si>
  <si>
    <t>265(Пісоцька)</t>
  </si>
  <si>
    <t>100+750,00+350+315+480(Мартиненко)=1995</t>
  </si>
  <si>
    <t>84+2600,00(Пісоцька)+1360+793+181+201+955=6174</t>
  </si>
  <si>
    <t>шість тисяч сто сімдесят чотири грн 00 коп</t>
  </si>
  <si>
    <t>583,17+102+583,17=1268,34Провідна</t>
  </si>
  <si>
    <t>3020+375(Мартиненко)+190+1000=4585</t>
  </si>
  <si>
    <r>
      <t xml:space="preserve">відшкодування </t>
    </r>
    <r>
      <rPr>
        <sz val="8"/>
        <rFont val="Times New Roman"/>
        <family val="1"/>
      </rPr>
      <t>збільшено протокол № 9/06.08.2015</t>
    </r>
  </si>
  <si>
    <t>сто сімдесят три тисячі дев'ятсот двадцять грн 00 коп</t>
  </si>
  <si>
    <t>сімсот вісімдесят чотири тисячі триста п'ятдесят п'ять грн 00 коп</t>
  </si>
  <si>
    <t>два мільйони сто шістдесят тисяч сімсот п'ятдесят одна грн 00 коп</t>
  </si>
  <si>
    <t>збільшено протокол № 9/06.08.2015</t>
  </si>
  <si>
    <t>два мільйони дев'ятсот сорок п'ять тисяч сто шість грн 00 коп</t>
  </si>
  <si>
    <t>двісті п'ятдесят тисяч сто п'ять грн 00 коп</t>
  </si>
  <si>
    <t>3267+4886,9Універсаль+1837+1235=11225,9</t>
  </si>
  <si>
    <t>зменшено протокол № 9/06.08.2015</t>
  </si>
  <si>
    <t>одна тисяча двісті шістдесят вісім грн 34 коп</t>
  </si>
  <si>
    <t>вісімнадцять грн 76 коп</t>
  </si>
  <si>
    <t>00 грн 00 коп</t>
  </si>
  <si>
    <t>триста сімдесят шість грн 00 коп</t>
  </si>
  <si>
    <t>дев'ятсот сімдесят три грн 60 коп</t>
  </si>
  <si>
    <t>cімсот сімдесят сім грн 20 коп</t>
  </si>
  <si>
    <t>чотириста сорок три грн 20 коп</t>
  </si>
  <si>
    <t>25.99.24 - Статуетки та інші прикраси, рамки до фотокарток, картин і подібні рамки, дзеркала з недорогоцінних металів</t>
  </si>
  <si>
    <t>26.52.1 - Годинники (крім частин і годинникових механізмів)</t>
  </si>
  <si>
    <t>17.21.12 - Мішки та пакети паперові</t>
  </si>
  <si>
    <t>17.23.1 - Альбоми для зразків, колекцій, марок або фотографій, паперові чи картонні</t>
  </si>
  <si>
    <t>58.19.11 - Картки поштові, вітальні листівки та подібні вироби, друковані</t>
  </si>
  <si>
    <t>сто п'ятдесят грн 00 коп</t>
  </si>
  <si>
    <t>одна тисяча двісті вісімдесят грн 00 коп</t>
  </si>
  <si>
    <t>80,80(Мартиненко)+216(Лукашенко)=296,80</t>
  </si>
  <si>
    <t>двісті дев'яносто шість грн 80 коп</t>
  </si>
  <si>
    <t>сто двадцять чотири грн 00 коп</t>
  </si>
  <si>
    <t>збільшено протокол № 10/21.09.2015</t>
  </si>
  <si>
    <t>124,00(Лукашненко)</t>
  </si>
  <si>
    <t>25.71.11 - Ножі (крім ножів до механізмів) і ножиці, а також леза до них</t>
  </si>
  <si>
    <t>109,00(Мартиненко)+346,5(Лукашенко)=455,5</t>
  </si>
  <si>
    <t>чотириста п'ятдесят п'ять грн 50 коп</t>
  </si>
  <si>
    <t xml:space="preserve"> сто сімдесят п'ять грн 90 коп </t>
  </si>
  <si>
    <t>120,60+630(Мартиненко)+570,9(Лукашенко)=1321,5</t>
  </si>
  <si>
    <t>одна тисяча триста двадцять одна грн 50 коп</t>
  </si>
  <si>
    <t>682,4(Мартиненко)+780(Лукашенко)=1462,4</t>
  </si>
  <si>
    <t>одна тисяча чотириста шістдесят дві грн 40 коп</t>
  </si>
  <si>
    <t>16,8+252(Мартиненко)+238,8+603,05(Лукашенко)+210(Стецюк)=1320,65</t>
  </si>
  <si>
    <t>одна тисяча триста двадцять грн 65 коп</t>
  </si>
  <si>
    <t>568,50(Мартиненко)+260,5(Лукашенко)+1807,95=2636,95</t>
  </si>
  <si>
    <t>дві тисячі шістсот тридцять шість грн 95 коп</t>
  </si>
  <si>
    <t>35+21,00+27,5(Мартиненко)+120,4(Лукашенко)+492=695,9</t>
  </si>
  <si>
    <t>шістсот дев'яносто п'ять грн 90 коп</t>
  </si>
  <si>
    <t>69,3+186,4(Мартиненко)+157,6+442,9(Лукашенко)=856,2</t>
  </si>
  <si>
    <t>вісімсот п'ятдесят шість грн 20 коп</t>
  </si>
  <si>
    <t>15+41,00(Мартиненко)+44+98(Лукашенко)=198</t>
  </si>
  <si>
    <t>249,5+2212,00(Мартиненко)+3160+8056,00(Лукашенко)=13677,5</t>
  </si>
  <si>
    <t>46+325,75(Мартиненко)+194,7+660,35(Лукашенко)=1226,8</t>
  </si>
  <si>
    <t>одна тисяча двісті двадцять шість грн 80 коп</t>
  </si>
  <si>
    <t>зменшено протокол № 10/21.09.2015</t>
  </si>
  <si>
    <t xml:space="preserve">чотирнадцять тисяч грн 86 коп </t>
  </si>
  <si>
    <t>чотири тисячі сто сорок дві грн 20 коп</t>
  </si>
  <si>
    <t>50,8+125,1(Лукашенко)=175,9</t>
  </si>
  <si>
    <t>три тисячі двісті вісімдесят п'ять грн 00 коп</t>
  </si>
  <si>
    <t>три тисячі двісті вісімдесят чотири грн 00 коп</t>
  </si>
  <si>
    <t>шістдесят дев'ять тисяч шістсот шістнадцять грн 00 коп</t>
  </si>
  <si>
    <t>30000(Укртелеком)</t>
  </si>
  <si>
    <t>тридцять тисяч грн 00 коп</t>
  </si>
  <si>
    <t>тринадцять тисяч сімсот двадцять п'ять грн 90 коп</t>
  </si>
  <si>
    <t>чотири тисячі вісімсот сімдесят дві грн 00 коп</t>
  </si>
  <si>
    <t>612+1760,00(Мартиненко)+512(Еліт-Сервіс)=2884</t>
  </si>
  <si>
    <t>зменшено протокол № 11/06.10.2015</t>
  </si>
  <si>
    <t>збільшено протокол № 11/06.10.2015</t>
  </si>
  <si>
    <t>сто тисяч грн 00 коп</t>
  </si>
  <si>
    <t>сто п'ятдесят три тисячі вісімсот двадцять дев'ять грн 00 коп</t>
  </si>
  <si>
    <t>двісті сімдесят вісім тисяч вісімсот двадцять дев'ять грн 00 коп</t>
  </si>
  <si>
    <t>Затверджений рішенням комітету з конкурсних торгів від 06 жовтня 2015 року № 11</t>
  </si>
  <si>
    <t>КТКВ 250203 Проведення виборів депутатів місцевих рад та сільських, селищних, міських голів</t>
  </si>
  <si>
    <t>Разом по КТКВ 250203</t>
  </si>
  <si>
    <t>три тисячі п'ятсот грн 00 коп</t>
  </si>
  <si>
    <t>вісім тисяч вісімсот грн 00 коп</t>
  </si>
  <si>
    <t>дванадцять тисяч триста грн 00 коп</t>
  </si>
  <si>
    <t>25.99.2 - Сейфи та скрині, двері та секції до банківських сховищ, ящики для зберігання грошей і документів та подібні вироби, броньовані чи армовані, з недорогоцінних металів</t>
  </si>
  <si>
    <t>двадцять п'ять тисяч грн 00 коп</t>
  </si>
  <si>
    <t>сто сорок вісім тисячі сто чотирнадцять грн 16 коп</t>
  </si>
  <si>
    <t>три мільйони чотириста тридцять дві тисячі сто сімнадцять грн 16 коп</t>
  </si>
  <si>
    <r>
      <t>загальний фонд, 2015р</t>
    </r>
    <r>
      <rPr>
        <sz val="8"/>
        <rFont val="Times New Roman"/>
        <family val="1"/>
      </rPr>
      <t>, в т.ч.кредит.заборгов.2014р.- 5050,00 грн</t>
    </r>
  </si>
  <si>
    <t>сто п'ятдесят шість грн 00 коп</t>
  </si>
  <si>
    <t>278+381,2(Мартиненко)+980+520(Укрпошта)+241+2400,5(Лукашенко)+3780=8580,7</t>
  </si>
  <si>
    <t>вісім тисяч п'ятсот вісімдесят грн 70 коп</t>
  </si>
  <si>
    <t>п'ятнадцять тисяч одиннадцять грн 20 коп</t>
  </si>
  <si>
    <t>сім тисяч триста тридцять грн 00 коп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</si>
</sst>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  <numFmt numFmtId="179" formatCode="&quot;Так&quot;;&quot;Так&quot;;&quot;Ні&quot;"/>
    <numFmt numFmtId="180" formatCode="&quot;Істина&quot;;&quot;Істина&quot;;&quot;Хибність&quot;"/>
    <numFmt numFmtId="181" formatCode="&quot;Увімк&quot;;&quot;Увімк&quot;;&quot;Вимк&quot;"/>
    <numFmt numFmtId="182" formatCode="#,##0.00\ &quot;грн.&quot;"/>
    <numFmt numFmtId="183" formatCode="0.0"/>
    <numFmt numFmtId="184" formatCode="0.000"/>
  </numFmts>
  <fonts count="51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9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43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2" fontId="1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3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16" fillId="10" borderId="0" xfId="0" applyNumberFormat="1" applyFont="1" applyFill="1" applyBorder="1" applyAlignment="1" applyProtection="1">
      <alignment horizontal="center" vertical="center"/>
      <protection/>
    </xf>
    <xf numFmtId="2" fontId="10" fillId="10" borderId="0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3" fillId="3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42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2" fillId="24" borderId="0" xfId="0" applyNumberFormat="1" applyFont="1" applyFill="1" applyBorder="1" applyAlignment="1" applyProtection="1">
      <alignment vertical="top"/>
      <protection/>
    </xf>
    <xf numFmtId="0" fontId="16" fillId="25" borderId="0" xfId="0" applyNumberFormat="1" applyFont="1" applyFill="1" applyBorder="1" applyAlignment="1" applyProtection="1">
      <alignment horizontal="center" vertical="center"/>
      <protection/>
    </xf>
    <xf numFmtId="0" fontId="42" fillId="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26" borderId="0" xfId="0" applyNumberFormat="1" applyFont="1" applyFill="1" applyBorder="1" applyAlignment="1" applyProtection="1">
      <alignment vertical="center"/>
      <protection/>
    </xf>
    <xf numFmtId="0" fontId="7" fillId="26" borderId="0" xfId="0" applyNumberFormat="1" applyFont="1" applyFill="1" applyBorder="1" applyAlignment="1" applyProtection="1">
      <alignment vertical="top"/>
      <protection/>
    </xf>
    <xf numFmtId="0" fontId="19" fillId="26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4" fillId="24" borderId="12" xfId="0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2" fontId="4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5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3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3" xfId="0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1" xfId="0" applyNumberFormat="1" applyFont="1" applyFill="1" applyBorder="1" applyAlignment="1" applyProtection="1">
      <alignment vertical="center"/>
      <protection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 shrinkToFit="1"/>
      <protection/>
    </xf>
    <xf numFmtId="0" fontId="45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2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5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center" wrapText="1" shrinkToFit="1"/>
      <protection/>
    </xf>
    <xf numFmtId="0" fontId="11" fillId="3" borderId="16" xfId="0" applyNumberFormat="1" applyFont="1" applyFill="1" applyBorder="1" applyAlignment="1" applyProtection="1">
      <alignment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2" fontId="11" fillId="3" borderId="16" xfId="0" applyNumberFormat="1" applyFont="1" applyFill="1" applyBorder="1" applyAlignment="1" applyProtection="1">
      <alignment vertical="top" wrapText="1"/>
      <protection/>
    </xf>
    <xf numFmtId="2" fontId="11" fillId="3" borderId="0" xfId="0" applyNumberFormat="1" applyFont="1" applyFill="1" applyBorder="1" applyAlignment="1" applyProtection="1">
      <alignment vertical="top" wrapText="1"/>
      <protection/>
    </xf>
    <xf numFmtId="0" fontId="13" fillId="26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vertical="top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 shrinkToFit="1"/>
      <protection/>
    </xf>
    <xf numFmtId="2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1" fillId="24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2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 applyProtection="1">
      <alignment horizontal="center" vertical="center" shrinkToFit="1"/>
      <protection/>
    </xf>
    <xf numFmtId="2" fontId="7" fillId="0" borderId="23" xfId="0" applyNumberFormat="1" applyFont="1" applyFill="1" applyBorder="1" applyAlignment="1" applyProtection="1">
      <alignment horizontal="center" vertical="center" shrinkToFit="1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0" fontId="11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26" borderId="21" xfId="0" applyNumberFormat="1" applyFont="1" applyFill="1" applyBorder="1" applyAlignment="1" applyProtection="1">
      <alignment horizontal="center" vertical="top" wrapText="1"/>
      <protection/>
    </xf>
    <xf numFmtId="0" fontId="11" fillId="26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2" fontId="46" fillId="26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2" fontId="46" fillId="0" borderId="10" xfId="0" applyNumberFormat="1" applyFont="1" applyFill="1" applyBorder="1" applyAlignment="1" applyProtection="1">
      <alignment horizontal="center" vertical="center" shrinkToFit="1"/>
      <protection/>
    </xf>
    <xf numFmtId="2" fontId="10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173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1" fillId="3" borderId="16" xfId="0" applyNumberFormat="1" applyFont="1" applyFill="1" applyBorder="1" applyAlignment="1" applyProtection="1">
      <alignment vertical="top" wrapText="1"/>
      <protection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45" fillId="0" borderId="21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shrinkToFit="1"/>
      <protection/>
    </xf>
    <xf numFmtId="2" fontId="14" fillId="0" borderId="23" xfId="0" applyNumberFormat="1" applyFont="1" applyFill="1" applyBorder="1" applyAlignment="1" applyProtection="1">
      <alignment horizontal="center" vertical="center" shrinkToFit="1"/>
      <protection/>
    </xf>
    <xf numFmtId="0" fontId="41" fillId="24" borderId="24" xfId="0" applyNumberFormat="1" applyFont="1" applyFill="1" applyBorder="1" applyAlignment="1" applyProtection="1">
      <alignment horizontal="center" vertical="center"/>
      <protection/>
    </xf>
    <xf numFmtId="0" fontId="41" fillId="24" borderId="18" xfId="0" applyNumberFormat="1" applyFont="1" applyFill="1" applyBorder="1" applyAlignment="1" applyProtection="1">
      <alignment horizontal="center" vertical="center"/>
      <protection/>
    </xf>
    <xf numFmtId="0" fontId="41" fillId="24" borderId="19" xfId="0" applyNumberFormat="1" applyFont="1" applyFill="1" applyBorder="1" applyAlignment="1" applyProtection="1">
      <alignment horizontal="center" vertical="center"/>
      <protection/>
    </xf>
    <xf numFmtId="0" fontId="41" fillId="24" borderId="25" xfId="0" applyNumberFormat="1" applyFont="1" applyFill="1" applyBorder="1" applyAlignment="1" applyProtection="1">
      <alignment horizontal="center" vertical="center"/>
      <protection/>
    </xf>
    <xf numFmtId="0" fontId="41" fillId="24" borderId="20" xfId="0" applyNumberFormat="1" applyFont="1" applyFill="1" applyBorder="1" applyAlignment="1" applyProtection="1">
      <alignment horizontal="center" vertical="center"/>
      <protection/>
    </xf>
    <xf numFmtId="0" fontId="41" fillId="0" borderId="17" xfId="0" applyNumberFormat="1" applyFont="1" applyFill="1" applyBorder="1" applyAlignment="1" applyProtection="1">
      <alignment horizontal="center" vertical="center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18" xfId="0" applyNumberFormat="1" applyFont="1" applyFill="1" applyBorder="1" applyAlignment="1" applyProtection="1">
      <alignment horizontal="center" vertical="center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center" vertical="center"/>
      <protection/>
    </xf>
    <xf numFmtId="2" fontId="42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2" fontId="7" fillId="26" borderId="10" xfId="0" applyNumberFormat="1" applyFont="1" applyFill="1" applyBorder="1" applyAlignment="1" applyProtection="1">
      <alignment horizontal="center" vertical="center"/>
      <protection/>
    </xf>
    <xf numFmtId="0" fontId="41" fillId="24" borderId="10" xfId="0" applyNumberFormat="1" applyFont="1" applyFill="1" applyBorder="1" applyAlignment="1" applyProtection="1">
      <alignment horizontal="center" vertical="center"/>
      <protection/>
    </xf>
    <xf numFmtId="2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26" borderId="10" xfId="0" applyNumberFormat="1" applyFont="1" applyFill="1" applyBorder="1" applyAlignment="1" applyProtection="1">
      <alignment horizontal="center" vertical="center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0" fontId="11" fillId="26" borderId="10" xfId="0" applyNumberFormat="1" applyFont="1" applyFill="1" applyBorder="1" applyAlignment="1" applyProtection="1">
      <alignment horizontal="center" vertical="top" wrapText="1"/>
      <protection/>
    </xf>
    <xf numFmtId="0" fontId="13" fillId="26" borderId="10" xfId="0" applyNumberFormat="1" applyFont="1" applyFill="1" applyBorder="1" applyAlignment="1" applyProtection="1">
      <alignment vertical="top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13" fillId="26" borderId="21" xfId="0" applyNumberFormat="1" applyFont="1" applyFill="1" applyBorder="1" applyAlignment="1" applyProtection="1">
      <alignment vertical="top"/>
      <protection/>
    </xf>
    <xf numFmtId="0" fontId="13" fillId="26" borderId="14" xfId="0" applyNumberFormat="1" applyFont="1" applyFill="1" applyBorder="1" applyAlignment="1" applyProtection="1">
      <alignment vertical="top"/>
      <protection/>
    </xf>
    <xf numFmtId="0" fontId="13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5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21" xfId="0" applyNumberFormat="1" applyFont="1" applyFill="1" applyBorder="1" applyAlignment="1" applyProtection="1">
      <alignment horizontal="center" vertical="center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1" fillId="24" borderId="12" xfId="0" applyNumberFormat="1" applyFont="1" applyFill="1" applyBorder="1" applyAlignment="1" applyProtection="1">
      <alignment horizontal="center" vertical="center"/>
      <protection/>
    </xf>
    <xf numFmtId="0" fontId="41" fillId="24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1" fillId="0" borderId="12" xfId="0" applyNumberFormat="1" applyFont="1" applyFill="1" applyBorder="1" applyAlignment="1" applyProtection="1">
      <alignment horizontal="center" vertical="center"/>
      <protection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2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7" fillId="0" borderId="12" xfId="0" applyNumberFormat="1" applyFont="1" applyFill="1" applyBorder="1" applyAlignment="1" applyProtection="1">
      <alignment horizontal="left" vertical="center"/>
      <protection/>
    </xf>
    <xf numFmtId="14" fontId="7" fillId="0" borderId="10" xfId="0" applyNumberFormat="1" applyFont="1" applyFill="1" applyBorder="1" applyAlignment="1" applyProtection="1">
      <alignment horizontal="left" vertical="center"/>
      <protection/>
    </xf>
    <xf numFmtId="0" fontId="41" fillId="0" borderId="11" xfId="0" applyNumberFormat="1" applyFont="1" applyFill="1" applyBorder="1" applyAlignment="1" applyProtection="1">
      <alignment horizontal="center" vertical="center"/>
      <protection/>
    </xf>
    <xf numFmtId="0" fontId="42" fillId="0" borderId="28" xfId="0" applyNumberFormat="1" applyFont="1" applyFill="1" applyBorder="1" applyAlignment="1" applyProtection="1">
      <alignment horizontal="center" vertical="center"/>
      <protection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22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35" xfId="0" applyNumberFormat="1" applyFont="1" applyFill="1" applyBorder="1" applyAlignment="1" applyProtection="1">
      <alignment horizontal="center" vertical="center"/>
      <protection/>
    </xf>
    <xf numFmtId="2" fontId="46" fillId="0" borderId="34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36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27" borderId="36" xfId="0" applyNumberFormat="1" applyFont="1" applyFill="1" applyBorder="1" applyAlignment="1" applyProtection="1">
      <alignment vertical="center" wrapText="1"/>
      <protection/>
    </xf>
    <xf numFmtId="0" fontId="14" fillId="27" borderId="0" xfId="0" applyNumberFormat="1" applyFont="1" applyFill="1" applyBorder="1" applyAlignment="1" applyProtection="1">
      <alignment vertical="center" wrapText="1"/>
      <protection/>
    </xf>
    <xf numFmtId="0" fontId="14" fillId="0" borderId="36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24" borderId="11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36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9" xfId="0" applyNumberFormat="1" applyFont="1" applyFill="1" applyBorder="1" applyAlignment="1" applyProtection="1">
      <alignment horizontal="center" vertical="center" wrapText="1" shrinkToFit="1"/>
      <protection/>
    </xf>
    <xf numFmtId="2" fontId="11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9" fillId="26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0" xfId="0" applyNumberFormat="1" applyFont="1" applyFill="1" applyBorder="1" applyAlignment="1" applyProtection="1">
      <alignment horizontal="center" vertical="center" shrinkToFit="1"/>
      <protection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4" borderId="10" xfId="0" applyNumberFormat="1" applyFont="1" applyFill="1" applyBorder="1" applyAlignment="1" applyProtection="1">
      <alignment horizontal="center" vertical="center" wrapText="1" shrinkToFit="1"/>
      <protection/>
    </xf>
    <xf numFmtId="2" fontId="17" fillId="15" borderId="10" xfId="0" applyNumberFormat="1" applyFont="1" applyFill="1" applyBorder="1" applyAlignment="1" applyProtection="1">
      <alignment horizontal="center" vertical="center" wrapText="1" shrinkToFit="1"/>
      <protection/>
    </xf>
    <xf numFmtId="2" fontId="13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15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Font="1" applyFill="1" applyBorder="1" applyAlignment="1">
      <alignment horizontal="left" vertical="distributed" wrapText="1"/>
    </xf>
    <xf numFmtId="0" fontId="7" fillId="26" borderId="10" xfId="0" applyFont="1" applyFill="1" applyBorder="1" applyAlignment="1">
      <alignment horizontal="left" vertical="distributed" wrapText="1"/>
    </xf>
    <xf numFmtId="0" fontId="12" fillId="0" borderId="28" xfId="0" applyNumberFormat="1" applyFont="1" applyFill="1" applyBorder="1" applyAlignment="1" applyProtection="1">
      <alignment horizontal="center" vertical="center" shrinkToFit="1"/>
      <protection/>
    </xf>
    <xf numFmtId="0" fontId="12" fillId="0" borderId="29" xfId="0" applyNumberFormat="1" applyFont="1" applyFill="1" applyBorder="1" applyAlignment="1" applyProtection="1">
      <alignment horizontal="center" vertical="center" shrinkToFit="1"/>
      <protection/>
    </xf>
    <xf numFmtId="0" fontId="7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14" fillId="24" borderId="12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46" fillId="26" borderId="0" xfId="0" applyNumberFormat="1" applyFont="1" applyFill="1" applyBorder="1" applyAlignment="1" applyProtection="1">
      <alignment horizontal="left" vertical="top"/>
      <protection/>
    </xf>
    <xf numFmtId="0" fontId="14" fillId="26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2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vertical="center"/>
      <protection/>
    </xf>
    <xf numFmtId="0" fontId="9" fillId="24" borderId="10" xfId="0" applyNumberFormat="1" applyFont="1" applyFill="1" applyBorder="1" applyAlignment="1" applyProtection="1">
      <alignment horizontal="center" vertical="center" wrapText="1" shrinkToFit="1"/>
      <protection/>
    </xf>
    <xf numFmtId="2" fontId="13" fillId="24" borderId="10" xfId="0" applyNumberFormat="1" applyFont="1" applyFill="1" applyBorder="1" applyAlignment="1" applyProtection="1">
      <alignment horizontal="center" vertical="center" wrapText="1"/>
      <protection/>
    </xf>
    <xf numFmtId="2" fontId="16" fillId="26" borderId="10" xfId="0" applyNumberFormat="1" applyFont="1" applyFill="1" applyBorder="1" applyAlignment="1" applyProtection="1">
      <alignment horizontal="center" vertical="center"/>
      <protection/>
    </xf>
    <xf numFmtId="2" fontId="16" fillId="26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4" fillId="26" borderId="12" xfId="0" applyNumberFormat="1" applyFont="1" applyFill="1" applyBorder="1" applyAlignment="1" applyProtection="1">
      <alignment horizontal="center" vertical="center" shrinkToFit="1"/>
      <protection/>
    </xf>
    <xf numFmtId="0" fontId="14" fillId="26" borderId="10" xfId="0" applyNumberFormat="1" applyFont="1" applyFill="1" applyBorder="1" applyAlignment="1" applyProtection="1">
      <alignment horizontal="center" vertical="center" shrinkToFit="1"/>
      <protection/>
    </xf>
    <xf numFmtId="0" fontId="13" fillId="26" borderId="10" xfId="0" applyNumberFormat="1" applyFont="1" applyFill="1" applyBorder="1" applyAlignment="1" applyProtection="1">
      <alignment horizontal="center" vertical="center" shrinkToFit="1"/>
      <protection/>
    </xf>
    <xf numFmtId="0" fontId="7" fillId="26" borderId="12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4" fillId="0" borderId="12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14" fontId="7" fillId="0" borderId="12" xfId="0" applyNumberFormat="1" applyFont="1" applyFill="1" applyBorder="1" applyAlignment="1" applyProtection="1">
      <alignment horizontal="left" vertical="center" shrinkToFit="1"/>
      <protection/>
    </xf>
    <xf numFmtId="14" fontId="7" fillId="0" borderId="10" xfId="0" applyNumberFormat="1" applyFont="1" applyFill="1" applyBorder="1" applyAlignment="1" applyProtection="1">
      <alignment horizontal="left" vertical="center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2" xfId="0" applyNumberFormat="1" applyFont="1" applyFill="1" applyBorder="1" applyAlignment="1" applyProtection="1">
      <alignment horizontal="left" vertical="center" shrinkToFit="1"/>
      <protection/>
    </xf>
    <xf numFmtId="0" fontId="7" fillId="26" borderId="10" xfId="0" applyNumberFormat="1" applyFont="1" applyFill="1" applyBorder="1" applyAlignment="1" applyProtection="1">
      <alignment horizontal="left" vertical="center" shrinkToFit="1"/>
      <protection/>
    </xf>
    <xf numFmtId="2" fontId="11" fillId="26" borderId="22" xfId="0" applyNumberFormat="1" applyFont="1" applyFill="1" applyBorder="1" applyAlignment="1" applyProtection="1">
      <alignment horizontal="center" vertical="center" wrapText="1" shrinkToFit="1"/>
      <protection/>
    </xf>
    <xf numFmtId="2" fontId="11" fillId="26" borderId="2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7" fillId="26" borderId="10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4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7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25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left" vertical="center" shrinkToFit="1"/>
      <protection/>
    </xf>
    <xf numFmtId="0" fontId="7" fillId="0" borderId="10" xfId="0" applyNumberFormat="1" applyFont="1" applyFill="1" applyBorder="1" applyAlignment="1" applyProtection="1">
      <alignment horizontal="left" vertical="center" shrinkToFit="1"/>
      <protection/>
    </xf>
    <xf numFmtId="0" fontId="14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7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top"/>
      <protection/>
    </xf>
    <xf numFmtId="2" fontId="7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7" fillId="24" borderId="10" xfId="0" applyNumberFormat="1" applyFont="1" applyFill="1" applyBorder="1" applyAlignment="1" applyProtection="1">
      <alignment horizontal="center" vertical="center"/>
      <protection/>
    </xf>
    <xf numFmtId="2" fontId="13" fillId="24" borderId="10" xfId="0" applyNumberFormat="1" applyFont="1" applyFill="1" applyBorder="1" applyAlignment="1" applyProtection="1">
      <alignment horizontal="center" vertical="center" shrinkToFit="1"/>
      <protection/>
    </xf>
    <xf numFmtId="2" fontId="7" fillId="24" borderId="10" xfId="0" applyNumberFormat="1" applyFont="1" applyFill="1" applyBorder="1" applyAlignment="1" applyProtection="1">
      <alignment horizontal="center" vertical="center" shrinkToFit="1"/>
      <protection/>
    </xf>
    <xf numFmtId="0" fontId="9" fillId="26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26" borderId="10" xfId="0" applyNumberFormat="1" applyFont="1" applyFill="1" applyBorder="1" applyAlignment="1" applyProtection="1">
      <alignment horizontal="center" vertical="center" shrinkToFit="1"/>
      <protection/>
    </xf>
    <xf numFmtId="2" fontId="11" fillId="26" borderId="10" xfId="0" applyNumberFormat="1" applyFont="1" applyFill="1" applyBorder="1" applyAlignment="1" applyProtection="1">
      <alignment horizontal="center" vertical="center" shrinkToFit="1"/>
      <protection/>
    </xf>
    <xf numFmtId="2" fontId="7" fillId="24" borderId="10" xfId="0" applyNumberFormat="1" applyFont="1" applyFill="1" applyBorder="1" applyAlignment="1" applyProtection="1">
      <alignment horizontal="center" vertical="center" wrapText="1" shrinkToFit="1"/>
      <protection/>
    </xf>
    <xf numFmtId="2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22" xfId="0" applyNumberFormat="1" applyFont="1" applyFill="1" applyBorder="1" applyAlignment="1" applyProtection="1">
      <alignment horizontal="center" vertical="center" wrapText="1" shrinkToFit="1"/>
      <protection/>
    </xf>
    <xf numFmtId="2" fontId="14" fillId="0" borderId="23" xfId="0" applyNumberFormat="1" applyFont="1" applyFill="1" applyBorder="1" applyAlignment="1" applyProtection="1">
      <alignment horizontal="center" vertical="center" wrapText="1" shrinkToFit="1"/>
      <protection/>
    </xf>
    <xf numFmtId="2" fontId="14" fillId="24" borderId="22" xfId="0" applyNumberFormat="1" applyFont="1" applyFill="1" applyBorder="1" applyAlignment="1" applyProtection="1">
      <alignment horizontal="center" vertical="center" wrapText="1" shrinkToFit="1"/>
      <protection/>
    </xf>
    <xf numFmtId="2" fontId="14" fillId="24" borderId="23" xfId="0" applyNumberFormat="1" applyFont="1" applyFill="1" applyBorder="1" applyAlignment="1" applyProtection="1">
      <alignment horizontal="center" vertical="center" wrapText="1" shrinkToFit="1"/>
      <protection/>
    </xf>
    <xf numFmtId="2" fontId="7" fillId="15" borderId="10" xfId="0" applyNumberFormat="1" applyFont="1" applyFill="1" applyBorder="1" applyAlignment="1" applyProtection="1">
      <alignment horizontal="center" vertical="center" shrinkToFit="1"/>
      <protection/>
    </xf>
    <xf numFmtId="2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14" xfId="0" applyNumberFormat="1" applyFont="1" applyFill="1" applyBorder="1" applyAlignment="1" applyProtection="1">
      <alignment horizontal="center" vertical="center" wrapText="1" shrinkToFit="1"/>
      <protection/>
    </xf>
    <xf numFmtId="2" fontId="11" fillId="24" borderId="22" xfId="0" applyNumberFormat="1" applyFont="1" applyFill="1" applyBorder="1" applyAlignment="1" applyProtection="1">
      <alignment horizontal="center" vertical="center" wrapText="1" shrinkToFit="1"/>
      <protection/>
    </xf>
    <xf numFmtId="2" fontId="11" fillId="24" borderId="23" xfId="0" applyNumberFormat="1" applyFont="1" applyFill="1" applyBorder="1" applyAlignment="1" applyProtection="1">
      <alignment horizontal="center" vertical="center" wrapText="1" shrinkToFit="1"/>
      <protection/>
    </xf>
    <xf numFmtId="0" fontId="42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11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34" xfId="0" applyNumberFormat="1" applyFont="1" applyFill="1" applyBorder="1" applyAlignment="1" applyProtection="1">
      <alignment horizontal="center" vertical="center"/>
      <protection/>
    </xf>
    <xf numFmtId="2" fontId="41" fillId="0" borderId="10" xfId="0" applyNumberFormat="1" applyFont="1" applyFill="1" applyBorder="1" applyAlignment="1" applyProtection="1">
      <alignment horizontal="center" vertical="center" shrinkToFit="1"/>
      <protection/>
    </xf>
    <xf numFmtId="0" fontId="4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26" borderId="26" xfId="0" applyFont="1" applyFill="1" applyBorder="1" applyAlignment="1">
      <alignment horizontal="left" vertical="center" wrapText="1"/>
    </xf>
    <xf numFmtId="0" fontId="7" fillId="26" borderId="18" xfId="0" applyFont="1" applyFill="1" applyBorder="1" applyAlignment="1">
      <alignment horizontal="left" vertical="center" wrapText="1"/>
    </xf>
    <xf numFmtId="0" fontId="7" fillId="26" borderId="27" xfId="0" applyFont="1" applyFill="1" applyBorder="1" applyAlignment="1">
      <alignment horizontal="left" vertical="center" wrapText="1"/>
    </xf>
    <xf numFmtId="0" fontId="7" fillId="26" borderId="20" xfId="0" applyFont="1" applyFill="1" applyBorder="1" applyAlignment="1">
      <alignment horizontal="left" vertical="center" wrapText="1"/>
    </xf>
    <xf numFmtId="2" fontId="11" fillId="0" borderId="34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24" borderId="26" xfId="0" applyFont="1" applyFill="1" applyBorder="1" applyAlignment="1">
      <alignment horizontal="left" vertical="center" wrapText="1"/>
    </xf>
    <xf numFmtId="0" fontId="14" fillId="24" borderId="24" xfId="0" applyFont="1" applyFill="1" applyBorder="1" applyAlignment="1">
      <alignment horizontal="left" vertical="center" wrapText="1"/>
    </xf>
    <xf numFmtId="0" fontId="14" fillId="24" borderId="27" xfId="0" applyFont="1" applyFill="1" applyBorder="1" applyAlignment="1">
      <alignment horizontal="left" vertical="center" wrapText="1"/>
    </xf>
    <xf numFmtId="0" fontId="14" fillId="24" borderId="25" xfId="0" applyFont="1" applyFill="1" applyBorder="1" applyAlignment="1">
      <alignment horizontal="left" vertical="center" wrapText="1"/>
    </xf>
    <xf numFmtId="2" fontId="11" fillId="15" borderId="22" xfId="0" applyNumberFormat="1" applyFont="1" applyFill="1" applyBorder="1" applyAlignment="1" applyProtection="1">
      <alignment horizontal="center" vertical="center" wrapText="1" shrinkToFit="1"/>
      <protection/>
    </xf>
    <xf numFmtId="2" fontId="11" fillId="15" borderId="23" xfId="0" applyNumberFormat="1" applyFont="1" applyFill="1" applyBorder="1" applyAlignment="1" applyProtection="1">
      <alignment horizontal="center" vertical="center" wrapText="1" shrinkToFit="1"/>
      <protection/>
    </xf>
    <xf numFmtId="2" fontId="14" fillId="15" borderId="10" xfId="0" applyNumberFormat="1" applyFont="1" applyFill="1" applyBorder="1" applyAlignment="1" applyProtection="1">
      <alignment horizontal="center" vertical="center" wrapText="1" shrinkToFit="1"/>
      <protection/>
    </xf>
    <xf numFmtId="2" fontId="14" fillId="15" borderId="10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2" fontId="14" fillId="0" borderId="36" xfId="0" applyNumberFormat="1" applyFont="1" applyFill="1" applyBorder="1" applyAlignment="1" applyProtection="1">
      <alignment vertical="center" wrapText="1"/>
      <protection/>
    </xf>
    <xf numFmtId="2" fontId="14" fillId="0" borderId="0" xfId="0" applyNumberFormat="1" applyFont="1" applyFill="1" applyBorder="1" applyAlignment="1" applyProtection="1">
      <alignment vertical="center" wrapText="1"/>
      <protection/>
    </xf>
    <xf numFmtId="0" fontId="14" fillId="0" borderId="21" xfId="0" applyNumberFormat="1" applyFont="1" applyFill="1" applyBorder="1" applyAlignment="1" applyProtection="1">
      <alignment horizontal="center" vertical="top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center" vertical="center" wrapText="1" shrinkToFit="1"/>
      <protection/>
    </xf>
    <xf numFmtId="2" fontId="11" fillId="0" borderId="22" xfId="0" applyNumberFormat="1" applyFont="1" applyFill="1" applyBorder="1" applyAlignment="1" applyProtection="1">
      <alignment horizontal="center" vertical="center" wrapText="1" shrinkToFit="1"/>
      <protection/>
    </xf>
    <xf numFmtId="2" fontId="11" fillId="0" borderId="23" xfId="0" applyNumberFormat="1" applyFont="1" applyFill="1" applyBorder="1" applyAlignment="1" applyProtection="1">
      <alignment horizontal="center" vertical="center" wrapText="1" shrinkToFit="1"/>
      <protection/>
    </xf>
    <xf numFmtId="2" fontId="14" fillId="24" borderId="10" xfId="0" applyNumberFormat="1" applyFont="1" applyFill="1" applyBorder="1" applyAlignment="1" applyProtection="1">
      <alignment horizontal="center" vertical="center" shrinkToFi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115" zoomScaleSheetLayoutView="115" workbookViewId="0" topLeftCell="A28">
      <selection activeCell="G24" sqref="G24:G25"/>
    </sheetView>
  </sheetViews>
  <sheetFormatPr defaultColWidth="9.140625" defaultRowHeight="12.75"/>
  <cols>
    <col min="1" max="1" width="10.8515625" style="5" customWidth="1"/>
    <col min="2" max="2" width="51.8515625" style="2" customWidth="1"/>
    <col min="3" max="3" width="11.421875" style="2" customWidth="1"/>
    <col min="4" max="4" width="12.00390625" style="8" bestFit="1" customWidth="1"/>
    <col min="5" max="5" width="27.140625" style="9" customWidth="1"/>
    <col min="6" max="6" width="13.7109375" style="9" customWidth="1"/>
    <col min="7" max="7" width="28.00390625" style="2" customWidth="1"/>
    <col min="8" max="8" width="28.421875" style="2" customWidth="1"/>
    <col min="9" max="16384" width="9.140625" style="2" customWidth="1"/>
  </cols>
  <sheetData>
    <row r="1" spans="1:8" ht="15.75">
      <c r="A1" s="195" t="s">
        <v>16</v>
      </c>
      <c r="B1" s="195"/>
      <c r="C1" s="195"/>
      <c r="D1" s="195"/>
      <c r="E1" s="195"/>
      <c r="F1" s="195"/>
      <c r="G1" s="195"/>
      <c r="H1" s="195"/>
    </row>
    <row r="2" spans="1:8" ht="15.75">
      <c r="A2" s="195"/>
      <c r="B2" s="195"/>
      <c r="C2" s="195"/>
      <c r="D2" s="195"/>
      <c r="E2" s="195"/>
      <c r="F2" s="195"/>
      <c r="G2" s="16"/>
      <c r="H2" s="30" t="s">
        <v>1</v>
      </c>
    </row>
    <row r="3" spans="1:8" ht="15" customHeight="1">
      <c r="A3" s="196" t="s">
        <v>34</v>
      </c>
      <c r="B3" s="196"/>
      <c r="C3" s="196" t="s">
        <v>35</v>
      </c>
      <c r="D3" s="196" t="s">
        <v>36</v>
      </c>
      <c r="E3" s="196"/>
      <c r="F3" s="196" t="s">
        <v>3</v>
      </c>
      <c r="G3" s="196" t="s">
        <v>37</v>
      </c>
      <c r="H3" s="196" t="s">
        <v>4</v>
      </c>
    </row>
    <row r="4" spans="1:8" ht="15" customHeight="1">
      <c r="A4" s="196"/>
      <c r="B4" s="196"/>
      <c r="C4" s="196"/>
      <c r="D4" s="196"/>
      <c r="E4" s="196"/>
      <c r="F4" s="196"/>
      <c r="G4" s="196"/>
      <c r="H4" s="196"/>
    </row>
    <row r="5" spans="1:8" ht="15" customHeight="1">
      <c r="A5" s="196"/>
      <c r="B5" s="196"/>
      <c r="C5" s="196"/>
      <c r="D5" s="196"/>
      <c r="E5" s="196"/>
      <c r="F5" s="196"/>
      <c r="G5" s="196"/>
      <c r="H5" s="196"/>
    </row>
    <row r="6" spans="1:8" s="3" customFormat="1" ht="15" customHeight="1">
      <c r="A6" s="190">
        <v>1</v>
      </c>
      <c r="B6" s="190"/>
      <c r="C6" s="52">
        <v>2</v>
      </c>
      <c r="D6" s="190">
        <v>3</v>
      </c>
      <c r="E6" s="190"/>
      <c r="F6" s="52">
        <v>4</v>
      </c>
      <c r="G6" s="52">
        <v>5</v>
      </c>
      <c r="H6" s="52">
        <v>6</v>
      </c>
    </row>
    <row r="7" spans="1:8" s="3" customFormat="1" ht="26.25" customHeight="1">
      <c r="A7" s="192" t="s">
        <v>28</v>
      </c>
      <c r="B7" s="192"/>
      <c r="C7" s="192"/>
      <c r="D7" s="192"/>
      <c r="E7" s="192"/>
      <c r="F7" s="192"/>
      <c r="G7" s="192"/>
      <c r="H7" s="192"/>
    </row>
    <row r="8" spans="1:8" s="36" customFormat="1" ht="16.5">
      <c r="A8" s="126" t="s">
        <v>10</v>
      </c>
      <c r="B8" s="126"/>
      <c r="C8" s="197">
        <v>2200</v>
      </c>
      <c r="D8" s="191">
        <f>D10</f>
        <v>1500</v>
      </c>
      <c r="E8" s="191"/>
      <c r="F8" s="193"/>
      <c r="G8" s="194"/>
      <c r="H8" s="194"/>
    </row>
    <row r="9" spans="1:8" s="36" customFormat="1" ht="16.5">
      <c r="A9" s="126"/>
      <c r="B9" s="126"/>
      <c r="C9" s="197"/>
      <c r="D9" s="198" t="s">
        <v>98</v>
      </c>
      <c r="E9" s="198"/>
      <c r="F9" s="193"/>
      <c r="G9" s="194"/>
      <c r="H9" s="194"/>
    </row>
    <row r="10" spans="1:8" s="48" customFormat="1" ht="15" customHeight="1">
      <c r="A10" s="119" t="s">
        <v>0</v>
      </c>
      <c r="B10" s="120"/>
      <c r="C10" s="134">
        <v>2240</v>
      </c>
      <c r="D10" s="198">
        <f>D12</f>
        <v>1500</v>
      </c>
      <c r="E10" s="198"/>
      <c r="F10" s="199"/>
      <c r="G10" s="200"/>
      <c r="H10" s="112" t="s">
        <v>97</v>
      </c>
    </row>
    <row r="11" spans="1:8" s="48" customFormat="1" ht="14.25" customHeight="1">
      <c r="A11" s="121"/>
      <c r="B11" s="122"/>
      <c r="C11" s="135"/>
      <c r="D11" s="198" t="s">
        <v>98</v>
      </c>
      <c r="E11" s="198"/>
      <c r="F11" s="199"/>
      <c r="G11" s="200"/>
      <c r="H11" s="112"/>
    </row>
    <row r="12" spans="1:8" s="22" customFormat="1" ht="15" customHeight="1">
      <c r="A12" s="166" t="s">
        <v>86</v>
      </c>
      <c r="B12" s="166"/>
      <c r="C12" s="214">
        <v>2240</v>
      </c>
      <c r="D12" s="198">
        <v>1500</v>
      </c>
      <c r="E12" s="198"/>
      <c r="F12" s="167"/>
      <c r="G12" s="213"/>
      <c r="H12" s="207"/>
    </row>
    <row r="13" spans="1:8" s="22" customFormat="1" ht="15" customHeight="1">
      <c r="A13" s="166"/>
      <c r="B13" s="166"/>
      <c r="C13" s="214"/>
      <c r="D13" s="198" t="s">
        <v>98</v>
      </c>
      <c r="E13" s="198"/>
      <c r="F13" s="167"/>
      <c r="G13" s="213"/>
      <c r="H13" s="207"/>
    </row>
    <row r="14" spans="1:8" s="22" customFormat="1" ht="15" customHeight="1">
      <c r="A14" s="119" t="s">
        <v>174</v>
      </c>
      <c r="B14" s="120"/>
      <c r="C14" s="131">
        <v>2240</v>
      </c>
      <c r="D14" s="123">
        <v>13500</v>
      </c>
      <c r="E14" s="123"/>
      <c r="F14" s="26"/>
      <c r="G14" s="111"/>
      <c r="H14" s="67" t="s">
        <v>171</v>
      </c>
    </row>
    <row r="15" spans="1:8" s="22" customFormat="1" ht="15" customHeight="1">
      <c r="A15" s="121"/>
      <c r="B15" s="122"/>
      <c r="C15" s="131"/>
      <c r="D15" s="215" t="s">
        <v>172</v>
      </c>
      <c r="E15" s="215"/>
      <c r="F15" s="26"/>
      <c r="G15" s="111"/>
      <c r="H15" s="112" t="s">
        <v>97</v>
      </c>
    </row>
    <row r="16" spans="1:8" ht="15" customHeight="1">
      <c r="A16" s="158" t="s">
        <v>29</v>
      </c>
      <c r="B16" s="158"/>
      <c r="C16" s="158"/>
      <c r="D16" s="124">
        <f>D8+D14</f>
        <v>15000</v>
      </c>
      <c r="E16" s="125"/>
      <c r="F16" s="204"/>
      <c r="G16" s="204"/>
      <c r="H16" s="210"/>
    </row>
    <row r="17" spans="1:8" s="45" customFormat="1" ht="12.75" customHeight="1">
      <c r="A17" s="158"/>
      <c r="B17" s="158"/>
      <c r="C17" s="158"/>
      <c r="D17" s="157" t="s">
        <v>173</v>
      </c>
      <c r="E17" s="157"/>
      <c r="F17" s="204"/>
      <c r="G17" s="204"/>
      <c r="H17" s="210"/>
    </row>
    <row r="18" spans="1:8" s="45" customFormat="1" ht="12" customHeight="1">
      <c r="A18" s="183"/>
      <c r="B18" s="184"/>
      <c r="C18" s="184"/>
      <c r="D18" s="184"/>
      <c r="E18" s="184"/>
      <c r="F18" s="184"/>
      <c r="G18" s="184"/>
      <c r="H18" s="185"/>
    </row>
    <row r="19" spans="1:8" s="45" customFormat="1" ht="12" customHeight="1">
      <c r="A19" s="186"/>
      <c r="B19" s="187"/>
      <c r="C19" s="187"/>
      <c r="D19" s="187"/>
      <c r="E19" s="187"/>
      <c r="F19" s="187"/>
      <c r="G19" s="187"/>
      <c r="H19" s="188"/>
    </row>
    <row r="20" spans="1:8" s="45" customFormat="1" ht="12.75" customHeight="1">
      <c r="A20" s="127" t="s">
        <v>30</v>
      </c>
      <c r="B20" s="178"/>
      <c r="C20" s="178"/>
      <c r="D20" s="178"/>
      <c r="E20" s="178"/>
      <c r="F20" s="178"/>
      <c r="G20" s="178"/>
      <c r="H20" s="179"/>
    </row>
    <row r="21" spans="1:8" s="45" customFormat="1" ht="12.75" customHeight="1">
      <c r="A21" s="180"/>
      <c r="B21" s="181"/>
      <c r="C21" s="181"/>
      <c r="D21" s="181"/>
      <c r="E21" s="181"/>
      <c r="F21" s="181"/>
      <c r="G21" s="181"/>
      <c r="H21" s="182"/>
    </row>
    <row r="22" spans="1:8" s="47" customFormat="1" ht="15" customHeight="1">
      <c r="A22" s="126" t="s">
        <v>10</v>
      </c>
      <c r="B22" s="126"/>
      <c r="C22" s="131">
        <v>2200</v>
      </c>
      <c r="D22" s="123">
        <f>D24</f>
        <v>273829</v>
      </c>
      <c r="E22" s="123"/>
      <c r="F22" s="189"/>
      <c r="G22" s="206"/>
      <c r="H22" s="206"/>
    </row>
    <row r="23" spans="1:14" s="47" customFormat="1" ht="15" customHeight="1">
      <c r="A23" s="126"/>
      <c r="B23" s="126"/>
      <c r="C23" s="131"/>
      <c r="D23" s="123" t="s">
        <v>102</v>
      </c>
      <c r="E23" s="123"/>
      <c r="F23" s="189"/>
      <c r="G23" s="206"/>
      <c r="H23" s="206"/>
      <c r="I23" s="172" t="s">
        <v>169</v>
      </c>
      <c r="J23" s="173"/>
      <c r="K23" s="173"/>
      <c r="L23" s="173"/>
      <c r="M23" s="173"/>
      <c r="N23" s="173"/>
    </row>
    <row r="24" spans="1:16" s="15" customFormat="1" ht="15" customHeight="1">
      <c r="A24" s="119" t="s">
        <v>23</v>
      </c>
      <c r="B24" s="120"/>
      <c r="C24" s="155">
        <v>2240</v>
      </c>
      <c r="D24" s="164">
        <f>D26+D28+D30</f>
        <v>273829</v>
      </c>
      <c r="E24" s="164"/>
      <c r="F24" s="167"/>
      <c r="G24" s="209"/>
      <c r="H24" s="207"/>
      <c r="I24" s="172"/>
      <c r="J24" s="173"/>
      <c r="K24" s="173"/>
      <c r="L24" s="173"/>
      <c r="M24" s="173"/>
      <c r="N24" s="173"/>
      <c r="O24" s="108"/>
      <c r="P24" s="108"/>
    </row>
    <row r="25" spans="1:16" s="15" customFormat="1" ht="12.75">
      <c r="A25" s="121"/>
      <c r="B25" s="122"/>
      <c r="C25" s="155"/>
      <c r="D25" s="164" t="s">
        <v>102</v>
      </c>
      <c r="E25" s="164"/>
      <c r="F25" s="167"/>
      <c r="G25" s="209"/>
      <c r="H25" s="207"/>
      <c r="I25" s="172"/>
      <c r="J25" s="173"/>
      <c r="K25" s="173"/>
      <c r="L25" s="173"/>
      <c r="M25" s="173"/>
      <c r="N25" s="173"/>
      <c r="O25" s="108"/>
      <c r="P25" s="108"/>
    </row>
    <row r="26" spans="1:16" s="15" customFormat="1" ht="21" customHeight="1">
      <c r="A26" s="166" t="s">
        <v>85</v>
      </c>
      <c r="B26" s="166"/>
      <c r="C26" s="155">
        <v>2240</v>
      </c>
      <c r="D26" s="164">
        <v>100000</v>
      </c>
      <c r="E26" s="164"/>
      <c r="F26" s="161"/>
      <c r="G26" s="211"/>
      <c r="H26" s="116" t="s">
        <v>257</v>
      </c>
      <c r="I26" s="107"/>
      <c r="J26" s="108"/>
      <c r="K26" s="108"/>
      <c r="L26" s="108"/>
      <c r="M26" s="108"/>
      <c r="N26" s="108"/>
      <c r="O26" s="108"/>
      <c r="P26" s="108"/>
    </row>
    <row r="27" spans="1:16" s="15" customFormat="1" ht="15" customHeight="1">
      <c r="A27" s="166"/>
      <c r="B27" s="166"/>
      <c r="C27" s="155"/>
      <c r="D27" s="164" t="s">
        <v>244</v>
      </c>
      <c r="E27" s="164"/>
      <c r="F27" s="162"/>
      <c r="G27" s="212"/>
      <c r="H27" s="67" t="s">
        <v>243</v>
      </c>
      <c r="I27" s="107"/>
      <c r="J27" s="108"/>
      <c r="K27" s="108"/>
      <c r="L27" s="108"/>
      <c r="M27" s="108"/>
      <c r="N27" s="108"/>
      <c r="O27" s="108"/>
      <c r="P27" s="108"/>
    </row>
    <row r="28" spans="1:13" s="15" customFormat="1" ht="12.75">
      <c r="A28" s="132" t="s">
        <v>100</v>
      </c>
      <c r="B28" s="133"/>
      <c r="C28" s="155">
        <v>2240</v>
      </c>
      <c r="D28" s="137">
        <v>153829</v>
      </c>
      <c r="E28" s="138"/>
      <c r="F28" s="161"/>
      <c r="G28" s="211"/>
      <c r="H28" s="116" t="s">
        <v>99</v>
      </c>
      <c r="I28" s="109">
        <v>82805</v>
      </c>
      <c r="J28" s="110"/>
      <c r="K28" s="108"/>
      <c r="L28" s="108"/>
      <c r="M28" s="108"/>
    </row>
    <row r="29" spans="1:13" s="15" customFormat="1" ht="12.75">
      <c r="A29" s="128"/>
      <c r="B29" s="129"/>
      <c r="C29" s="155"/>
      <c r="D29" s="137" t="s">
        <v>245</v>
      </c>
      <c r="E29" s="138"/>
      <c r="F29" s="162"/>
      <c r="G29" s="212"/>
      <c r="H29" s="67" t="s">
        <v>243</v>
      </c>
      <c r="I29" s="107"/>
      <c r="J29" s="108"/>
      <c r="K29" s="108"/>
      <c r="L29" s="108"/>
      <c r="M29" s="108"/>
    </row>
    <row r="30" spans="1:8" s="15" customFormat="1" ht="14.25" customHeight="1">
      <c r="A30" s="171" t="s">
        <v>86</v>
      </c>
      <c r="B30" s="171"/>
      <c r="C30" s="155">
        <v>2240</v>
      </c>
      <c r="D30" s="137">
        <v>20000</v>
      </c>
      <c r="E30" s="138"/>
      <c r="F30" s="167"/>
      <c r="G30" s="208"/>
      <c r="H30" s="141" t="s">
        <v>99</v>
      </c>
    </row>
    <row r="31" spans="1:8" s="15" customFormat="1" ht="15.75" customHeight="1">
      <c r="A31" s="171"/>
      <c r="B31" s="171"/>
      <c r="C31" s="155"/>
      <c r="D31" s="139" t="s">
        <v>101</v>
      </c>
      <c r="E31" s="140"/>
      <c r="F31" s="167"/>
      <c r="G31" s="208"/>
      <c r="H31" s="141"/>
    </row>
    <row r="32" spans="1:8" s="15" customFormat="1" ht="15.75" customHeight="1">
      <c r="A32" s="142" t="s">
        <v>106</v>
      </c>
      <c r="B32" s="143"/>
      <c r="C32" s="146">
        <v>3130</v>
      </c>
      <c r="D32" s="176">
        <v>5000</v>
      </c>
      <c r="E32" s="177"/>
      <c r="F32" s="161"/>
      <c r="G32" s="153"/>
      <c r="H32" s="174"/>
    </row>
    <row r="33" spans="1:8" s="15" customFormat="1" ht="15.75" customHeight="1">
      <c r="A33" s="144"/>
      <c r="B33" s="145"/>
      <c r="C33" s="136"/>
      <c r="D33" s="151" t="s">
        <v>103</v>
      </c>
      <c r="E33" s="152"/>
      <c r="F33" s="162"/>
      <c r="G33" s="154"/>
      <c r="H33" s="175"/>
    </row>
    <row r="34" spans="1:8" s="15" customFormat="1" ht="15.75" customHeight="1">
      <c r="A34" s="150" t="s">
        <v>105</v>
      </c>
      <c r="B34" s="147"/>
      <c r="C34" s="134">
        <v>3132</v>
      </c>
      <c r="D34" s="137">
        <v>5000</v>
      </c>
      <c r="E34" s="138"/>
      <c r="F34" s="161"/>
      <c r="G34" s="153"/>
      <c r="H34" s="141" t="s">
        <v>104</v>
      </c>
    </row>
    <row r="35" spans="1:8" s="15" customFormat="1" ht="15.75" customHeight="1">
      <c r="A35" s="148"/>
      <c r="B35" s="149"/>
      <c r="C35" s="135"/>
      <c r="D35" s="139" t="s">
        <v>103</v>
      </c>
      <c r="E35" s="140"/>
      <c r="F35" s="162"/>
      <c r="G35" s="154"/>
      <c r="H35" s="141"/>
    </row>
    <row r="36" spans="1:8" s="49" customFormat="1" ht="15" customHeight="1">
      <c r="A36" s="131"/>
      <c r="B36" s="131"/>
      <c r="C36" s="131"/>
      <c r="D36" s="131"/>
      <c r="E36" s="131"/>
      <c r="F36" s="131"/>
      <c r="G36" s="131"/>
      <c r="H36" s="131"/>
    </row>
    <row r="37" spans="1:8" ht="15" customHeight="1">
      <c r="A37" s="158" t="s">
        <v>31</v>
      </c>
      <c r="B37" s="158"/>
      <c r="C37" s="158"/>
      <c r="D37" s="159">
        <f>D22+D32</f>
        <v>278829</v>
      </c>
      <c r="E37" s="159"/>
      <c r="F37" s="160"/>
      <c r="G37" s="156"/>
      <c r="H37" s="156"/>
    </row>
    <row r="38" spans="1:8" ht="27" customHeight="1">
      <c r="A38" s="158"/>
      <c r="B38" s="158"/>
      <c r="C38" s="158"/>
      <c r="D38" s="130" t="s">
        <v>246</v>
      </c>
      <c r="E38" s="130"/>
      <c r="F38" s="160"/>
      <c r="G38" s="156"/>
      <c r="H38" s="156"/>
    </row>
    <row r="39" spans="1:8" ht="27" customHeight="1">
      <c r="A39" s="117"/>
      <c r="B39" s="117"/>
      <c r="C39" s="117"/>
      <c r="D39" s="118"/>
      <c r="E39" s="118"/>
      <c r="F39" s="20"/>
      <c r="G39" s="19"/>
      <c r="H39" s="19"/>
    </row>
    <row r="40" spans="1:8" s="3" customFormat="1" ht="26.25" customHeight="1">
      <c r="A40" s="192" t="s">
        <v>248</v>
      </c>
      <c r="B40" s="192"/>
      <c r="C40" s="192"/>
      <c r="D40" s="192"/>
      <c r="E40" s="192"/>
      <c r="F40" s="192"/>
      <c r="G40" s="192"/>
      <c r="H40" s="192"/>
    </row>
    <row r="41" spans="1:8" s="36" customFormat="1" ht="16.5">
      <c r="A41" s="126" t="s">
        <v>10</v>
      </c>
      <c r="B41" s="126"/>
      <c r="C41" s="197">
        <v>2200</v>
      </c>
      <c r="D41" s="191">
        <f>D43</f>
        <v>12300</v>
      </c>
      <c r="E41" s="191"/>
      <c r="F41" s="193"/>
      <c r="G41" s="194"/>
      <c r="H41" s="194"/>
    </row>
    <row r="42" spans="1:8" s="36" customFormat="1" ht="16.5">
      <c r="A42" s="126"/>
      <c r="B42" s="126"/>
      <c r="C42" s="197"/>
      <c r="D42" s="198" t="s">
        <v>252</v>
      </c>
      <c r="E42" s="198"/>
      <c r="F42" s="193"/>
      <c r="G42" s="194"/>
      <c r="H42" s="194"/>
    </row>
    <row r="43" spans="1:8" s="48" customFormat="1" ht="15" customHeight="1">
      <c r="A43" s="216" t="s">
        <v>11</v>
      </c>
      <c r="B43" s="120"/>
      <c r="C43" s="155">
        <v>2210</v>
      </c>
      <c r="D43" s="198">
        <f>D45+D47</f>
        <v>12300</v>
      </c>
      <c r="E43" s="198"/>
      <c r="F43" s="199"/>
      <c r="G43" s="200"/>
      <c r="H43" s="112" t="s">
        <v>97</v>
      </c>
    </row>
    <row r="44" spans="1:8" s="48" customFormat="1" ht="14.25" customHeight="1">
      <c r="A44" s="217"/>
      <c r="B44" s="122"/>
      <c r="C44" s="155"/>
      <c r="D44" s="198" t="s">
        <v>252</v>
      </c>
      <c r="E44" s="198"/>
      <c r="F44" s="199"/>
      <c r="G44" s="200"/>
      <c r="H44" s="112"/>
    </row>
    <row r="45" spans="1:8" ht="15.75" customHeight="1">
      <c r="A45" s="169" t="s">
        <v>38</v>
      </c>
      <c r="B45" s="170"/>
      <c r="C45" s="155">
        <v>2210</v>
      </c>
      <c r="D45" s="164">
        <v>3500</v>
      </c>
      <c r="E45" s="164"/>
      <c r="F45" s="167"/>
      <c r="G45" s="163"/>
      <c r="H45" s="112" t="s">
        <v>108</v>
      </c>
    </row>
    <row r="46" spans="1:8" ht="15.75" customHeight="1">
      <c r="A46" s="169"/>
      <c r="B46" s="170"/>
      <c r="C46" s="155"/>
      <c r="D46" s="164" t="s">
        <v>250</v>
      </c>
      <c r="E46" s="164"/>
      <c r="F46" s="167"/>
      <c r="G46" s="163"/>
      <c r="H46" s="67" t="s">
        <v>243</v>
      </c>
    </row>
    <row r="47" spans="1:8" ht="15.75" customHeight="1">
      <c r="A47" s="165" t="s">
        <v>57</v>
      </c>
      <c r="B47" s="166"/>
      <c r="C47" s="155">
        <v>2210</v>
      </c>
      <c r="D47" s="164">
        <v>8800</v>
      </c>
      <c r="E47" s="164"/>
      <c r="F47" s="167"/>
      <c r="G47" s="168"/>
      <c r="H47" s="112" t="s">
        <v>108</v>
      </c>
    </row>
    <row r="48" spans="1:8" ht="15.75" customHeight="1">
      <c r="A48" s="165"/>
      <c r="B48" s="166"/>
      <c r="C48" s="155"/>
      <c r="D48" s="164" t="s">
        <v>251</v>
      </c>
      <c r="E48" s="164"/>
      <c r="F48" s="167"/>
      <c r="G48" s="168"/>
      <c r="H48" s="67" t="s">
        <v>243</v>
      </c>
    </row>
    <row r="49" spans="1:8" ht="15" customHeight="1">
      <c r="A49" s="158" t="s">
        <v>249</v>
      </c>
      <c r="B49" s="158"/>
      <c r="C49" s="158"/>
      <c r="D49" s="159">
        <f>D41</f>
        <v>12300</v>
      </c>
      <c r="E49" s="159"/>
      <c r="F49" s="160"/>
      <c r="G49" s="156"/>
      <c r="H49" s="156"/>
    </row>
    <row r="50" spans="1:8" ht="23.25" customHeight="1">
      <c r="A50" s="158"/>
      <c r="B50" s="158"/>
      <c r="C50" s="158"/>
      <c r="D50" s="157" t="s">
        <v>252</v>
      </c>
      <c r="E50" s="157"/>
      <c r="F50" s="160"/>
      <c r="G50" s="156"/>
      <c r="H50" s="156"/>
    </row>
    <row r="51" spans="1:5" ht="15" customHeight="1">
      <c r="A51" s="203" t="s">
        <v>247</v>
      </c>
      <c r="B51" s="203"/>
      <c r="C51" s="203"/>
      <c r="D51" s="203"/>
      <c r="E51" s="203"/>
    </row>
    <row r="52" spans="1:5" ht="19.5" customHeight="1">
      <c r="A52" s="33"/>
      <c r="B52" s="33"/>
      <c r="C52" s="33"/>
      <c r="D52" s="33"/>
      <c r="E52" s="33"/>
    </row>
    <row r="53" spans="1:8" s="11" customFormat="1" ht="14.25">
      <c r="A53" s="201" t="s">
        <v>77</v>
      </c>
      <c r="B53" s="201"/>
      <c r="C53" s="65"/>
      <c r="D53" s="66"/>
      <c r="E53" s="20"/>
      <c r="F53" s="205" t="s">
        <v>32</v>
      </c>
      <c r="G53" s="205"/>
      <c r="H53" s="205"/>
    </row>
    <row r="54" spans="1:8" s="11" customFormat="1" ht="22.5" customHeight="1">
      <c r="A54" s="202"/>
      <c r="B54" s="202"/>
      <c r="C54" s="19"/>
      <c r="D54" s="20"/>
      <c r="E54" s="20"/>
      <c r="F54" s="20"/>
      <c r="G54" s="19"/>
      <c r="H54" s="19"/>
    </row>
    <row r="55" spans="1:8" ht="38.25" customHeight="1">
      <c r="A55" s="201" t="s">
        <v>78</v>
      </c>
      <c r="B55" s="201"/>
      <c r="C55" s="19"/>
      <c r="D55" s="20"/>
      <c r="E55" s="20"/>
      <c r="F55" s="205" t="s">
        <v>79</v>
      </c>
      <c r="G55" s="205"/>
      <c r="H55" s="205"/>
    </row>
    <row r="56" spans="1:8" ht="38.25" customHeight="1">
      <c r="A56" s="19"/>
      <c r="B56" s="19"/>
      <c r="C56" s="17"/>
      <c r="D56" s="18"/>
      <c r="E56" s="18"/>
      <c r="F56" s="18"/>
      <c r="G56" s="17"/>
      <c r="H56" s="17"/>
    </row>
    <row r="57" spans="3:8" ht="14.25">
      <c r="C57" s="17"/>
      <c r="D57" s="18"/>
      <c r="E57" s="18"/>
      <c r="F57" s="18"/>
      <c r="G57" s="17"/>
      <c r="H57" s="17"/>
    </row>
    <row r="58" spans="1:8" ht="14.25">
      <c r="A58" s="17"/>
      <c r="B58" s="17"/>
      <c r="C58" s="11"/>
      <c r="D58" s="12"/>
      <c r="E58" s="13"/>
      <c r="F58" s="13"/>
      <c r="G58" s="11"/>
      <c r="H58" s="11"/>
    </row>
    <row r="59" spans="1:8" ht="14.25">
      <c r="A59" s="17"/>
      <c r="B59" s="17"/>
      <c r="C59" s="11"/>
      <c r="D59" s="12"/>
      <c r="E59" s="13"/>
      <c r="F59" s="13"/>
      <c r="G59" s="11"/>
      <c r="H59" s="11"/>
    </row>
    <row r="60" spans="2:8" ht="12.75">
      <c r="B60" s="11"/>
      <c r="C60" s="11"/>
      <c r="D60" s="12"/>
      <c r="E60" s="13"/>
      <c r="F60" s="13"/>
      <c r="G60" s="11"/>
      <c r="H60" s="11"/>
    </row>
    <row r="61" ht="12.75">
      <c r="B61" s="11"/>
    </row>
    <row r="62" ht="12.75">
      <c r="B62" s="11"/>
    </row>
  </sheetData>
  <sheetProtection/>
  <mergeCells count="136">
    <mergeCell ref="G43:G44"/>
    <mergeCell ref="D44:E44"/>
    <mergeCell ref="A43:B44"/>
    <mergeCell ref="C43:C44"/>
    <mergeCell ref="D43:E43"/>
    <mergeCell ref="F43:F44"/>
    <mergeCell ref="A40:H40"/>
    <mergeCell ref="A41:B42"/>
    <mergeCell ref="C41:C42"/>
    <mergeCell ref="D41:E41"/>
    <mergeCell ref="F41:F42"/>
    <mergeCell ref="G41:G42"/>
    <mergeCell ref="H41:H42"/>
    <mergeCell ref="D42:E42"/>
    <mergeCell ref="C14:C15"/>
    <mergeCell ref="D14:E14"/>
    <mergeCell ref="D15:E15"/>
    <mergeCell ref="A14:B15"/>
    <mergeCell ref="A12:B13"/>
    <mergeCell ref="C12:C13"/>
    <mergeCell ref="F12:F13"/>
    <mergeCell ref="D13:E13"/>
    <mergeCell ref="G12:G13"/>
    <mergeCell ref="H12:H13"/>
    <mergeCell ref="D12:E12"/>
    <mergeCell ref="D11:E11"/>
    <mergeCell ref="H24:H25"/>
    <mergeCell ref="G30:G31"/>
    <mergeCell ref="G24:G25"/>
    <mergeCell ref="G16:G17"/>
    <mergeCell ref="H16:H17"/>
    <mergeCell ref="H30:H31"/>
    <mergeCell ref="G26:G27"/>
    <mergeCell ref="G28:G29"/>
    <mergeCell ref="F24:F25"/>
    <mergeCell ref="F16:F17"/>
    <mergeCell ref="D37:E37"/>
    <mergeCell ref="F55:H55"/>
    <mergeCell ref="G37:G38"/>
    <mergeCell ref="H37:H38"/>
    <mergeCell ref="F53:H53"/>
    <mergeCell ref="F37:F38"/>
    <mergeCell ref="G22:G23"/>
    <mergeCell ref="H22:H23"/>
    <mergeCell ref="A55:B55"/>
    <mergeCell ref="A53:B53"/>
    <mergeCell ref="A54:B54"/>
    <mergeCell ref="A51:E51"/>
    <mergeCell ref="A10:B11"/>
    <mergeCell ref="H8:H9"/>
    <mergeCell ref="C8:C9"/>
    <mergeCell ref="D9:E9"/>
    <mergeCell ref="C10:C11"/>
    <mergeCell ref="F10:F11"/>
    <mergeCell ref="D10:E10"/>
    <mergeCell ref="G10:G11"/>
    <mergeCell ref="A1:H1"/>
    <mergeCell ref="H3:H5"/>
    <mergeCell ref="G3:G5"/>
    <mergeCell ref="A2:F2"/>
    <mergeCell ref="C3:C5"/>
    <mergeCell ref="A3:B5"/>
    <mergeCell ref="D3:E5"/>
    <mergeCell ref="F3:F5"/>
    <mergeCell ref="A6:B6"/>
    <mergeCell ref="D6:E6"/>
    <mergeCell ref="A8:B9"/>
    <mergeCell ref="D8:E8"/>
    <mergeCell ref="A7:H7"/>
    <mergeCell ref="F8:F9"/>
    <mergeCell ref="G8:G9"/>
    <mergeCell ref="D16:E16"/>
    <mergeCell ref="D17:E17"/>
    <mergeCell ref="A16:C17"/>
    <mergeCell ref="D22:E22"/>
    <mergeCell ref="A22:B23"/>
    <mergeCell ref="C22:C23"/>
    <mergeCell ref="A20:H21"/>
    <mergeCell ref="A18:H19"/>
    <mergeCell ref="F22:F23"/>
    <mergeCell ref="A24:B25"/>
    <mergeCell ref="D25:E25"/>
    <mergeCell ref="A26:B27"/>
    <mergeCell ref="D23:E23"/>
    <mergeCell ref="D27:E27"/>
    <mergeCell ref="C24:C25"/>
    <mergeCell ref="D24:E24"/>
    <mergeCell ref="A37:C38"/>
    <mergeCell ref="D38:E38"/>
    <mergeCell ref="C26:C27"/>
    <mergeCell ref="D26:E26"/>
    <mergeCell ref="A36:H36"/>
    <mergeCell ref="F30:F31"/>
    <mergeCell ref="A28:B29"/>
    <mergeCell ref="C28:C29"/>
    <mergeCell ref="D28:E28"/>
    <mergeCell ref="D29:E29"/>
    <mergeCell ref="H34:H35"/>
    <mergeCell ref="G34:G35"/>
    <mergeCell ref="F34:F35"/>
    <mergeCell ref="C30:C31"/>
    <mergeCell ref="D30:E30"/>
    <mergeCell ref="D31:E31"/>
    <mergeCell ref="C34:C35"/>
    <mergeCell ref="A34:B35"/>
    <mergeCell ref="A32:B33"/>
    <mergeCell ref="C32:C33"/>
    <mergeCell ref="D34:E34"/>
    <mergeCell ref="D35:E35"/>
    <mergeCell ref="A30:B31"/>
    <mergeCell ref="D45:E45"/>
    <mergeCell ref="F45:F46"/>
    <mergeCell ref="I23:N25"/>
    <mergeCell ref="H32:H33"/>
    <mergeCell ref="D32:E32"/>
    <mergeCell ref="D33:E33"/>
    <mergeCell ref="F32:F33"/>
    <mergeCell ref="G32:G33"/>
    <mergeCell ref="F26:F27"/>
    <mergeCell ref="F28:F29"/>
    <mergeCell ref="G45:G46"/>
    <mergeCell ref="D46:E46"/>
    <mergeCell ref="A47:B48"/>
    <mergeCell ref="C47:C48"/>
    <mergeCell ref="D47:E47"/>
    <mergeCell ref="F47:F48"/>
    <mergeCell ref="G47:G48"/>
    <mergeCell ref="D48:E48"/>
    <mergeCell ref="A45:B46"/>
    <mergeCell ref="C45:C46"/>
    <mergeCell ref="H49:H50"/>
    <mergeCell ref="D50:E50"/>
    <mergeCell ref="A49:C50"/>
    <mergeCell ref="D49:E49"/>
    <mergeCell ref="F49:F50"/>
    <mergeCell ref="G49:G50"/>
  </mergeCells>
  <printOptions/>
  <pageMargins left="0.5511811023622047" right="0.1968503937007874" top="0" bottom="0" header="0" footer="0"/>
  <pageSetup horizontalDpi="600" verticalDpi="600" orientation="landscape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15" workbookViewId="0" topLeftCell="A4">
      <selection activeCell="A14" sqref="A14:B15"/>
    </sheetView>
  </sheetViews>
  <sheetFormatPr defaultColWidth="9.140625" defaultRowHeight="12.75"/>
  <cols>
    <col min="1" max="1" width="10.8515625" style="5" customWidth="1"/>
    <col min="2" max="2" width="55.140625" style="2" customWidth="1"/>
    <col min="3" max="3" width="11.140625" style="2" customWidth="1"/>
    <col min="4" max="4" width="13.421875" style="8" customWidth="1"/>
    <col min="5" max="5" width="23.140625" style="9" customWidth="1"/>
    <col min="6" max="6" width="12.140625" style="2" customWidth="1"/>
    <col min="7" max="7" width="20.00390625" style="2" customWidth="1"/>
    <col min="8" max="8" width="28.28125" style="2" customWidth="1"/>
    <col min="9" max="16384" width="9.140625" style="2" customWidth="1"/>
  </cols>
  <sheetData>
    <row r="1" spans="1:8" ht="12.75" customHeight="1">
      <c r="A1" s="232" t="s">
        <v>34</v>
      </c>
      <c r="B1" s="229"/>
      <c r="C1" s="229" t="s">
        <v>35</v>
      </c>
      <c r="D1" s="229" t="s">
        <v>36</v>
      </c>
      <c r="E1" s="229"/>
      <c r="F1" s="229" t="s">
        <v>3</v>
      </c>
      <c r="G1" s="229" t="s">
        <v>37</v>
      </c>
      <c r="H1" s="230" t="s">
        <v>4</v>
      </c>
    </row>
    <row r="2" spans="1:8" ht="7.5" customHeight="1">
      <c r="A2" s="233"/>
      <c r="B2" s="196"/>
      <c r="C2" s="196"/>
      <c r="D2" s="196"/>
      <c r="E2" s="196"/>
      <c r="F2" s="196"/>
      <c r="G2" s="196"/>
      <c r="H2" s="231"/>
    </row>
    <row r="3" spans="1:8" ht="24" customHeight="1">
      <c r="A3" s="233"/>
      <c r="B3" s="196"/>
      <c r="C3" s="196"/>
      <c r="D3" s="196"/>
      <c r="E3" s="196"/>
      <c r="F3" s="196"/>
      <c r="G3" s="196"/>
      <c r="H3" s="231"/>
    </row>
    <row r="4" spans="1:8" s="3" customFormat="1" ht="10.5" customHeight="1">
      <c r="A4" s="242">
        <v>1</v>
      </c>
      <c r="B4" s="190"/>
      <c r="C4" s="52">
        <v>2</v>
      </c>
      <c r="D4" s="190">
        <v>3</v>
      </c>
      <c r="E4" s="190"/>
      <c r="F4" s="52">
        <v>4</v>
      </c>
      <c r="G4" s="52">
        <v>5</v>
      </c>
      <c r="H4" s="63">
        <v>6</v>
      </c>
    </row>
    <row r="5" spans="1:8" s="44" customFormat="1" ht="26.25" customHeight="1">
      <c r="A5" s="237" t="s">
        <v>17</v>
      </c>
      <c r="B5" s="192"/>
      <c r="C5" s="192"/>
      <c r="D5" s="192"/>
      <c r="E5" s="192"/>
      <c r="F5" s="192"/>
      <c r="G5" s="192"/>
      <c r="H5" s="238"/>
    </row>
    <row r="6" spans="1:8" s="36" customFormat="1" ht="27" customHeight="1">
      <c r="A6" s="235" t="s">
        <v>10</v>
      </c>
      <c r="B6" s="236"/>
      <c r="C6" s="77">
        <v>2200</v>
      </c>
      <c r="D6" s="243">
        <f>D8</f>
        <v>9000</v>
      </c>
      <c r="E6" s="243"/>
      <c r="F6" s="46"/>
      <c r="G6" s="46"/>
      <c r="H6" s="75"/>
    </row>
    <row r="7" spans="1:8" s="14" customFormat="1" ht="15.75" customHeight="1">
      <c r="A7" s="239" t="s">
        <v>11</v>
      </c>
      <c r="B7" s="131"/>
      <c r="C7" s="69">
        <v>2210</v>
      </c>
      <c r="D7" s="244">
        <f>D8</f>
        <v>9000</v>
      </c>
      <c r="E7" s="244"/>
      <c r="F7" s="26"/>
      <c r="G7" s="7"/>
      <c r="H7" s="68" t="s">
        <v>108</v>
      </c>
    </row>
    <row r="8" spans="1:8" s="24" customFormat="1" ht="21.75" customHeight="1">
      <c r="A8" s="248" t="s">
        <v>81</v>
      </c>
      <c r="B8" s="249"/>
      <c r="C8" s="214">
        <v>2210</v>
      </c>
      <c r="D8" s="241">
        <v>9000</v>
      </c>
      <c r="E8" s="241"/>
      <c r="F8" s="167"/>
      <c r="G8" s="226"/>
      <c r="H8" s="245"/>
    </row>
    <row r="9" spans="1:8" s="24" customFormat="1" ht="14.25" customHeight="1">
      <c r="A9" s="248"/>
      <c r="B9" s="249"/>
      <c r="C9" s="214"/>
      <c r="D9" s="241" t="s">
        <v>107</v>
      </c>
      <c r="E9" s="241"/>
      <c r="F9" s="167"/>
      <c r="G9" s="226"/>
      <c r="H9" s="245"/>
    </row>
    <row r="10" spans="1:8" ht="15.75" customHeight="1">
      <c r="A10" s="246" t="s">
        <v>18</v>
      </c>
      <c r="B10" s="158"/>
      <c r="C10" s="158"/>
      <c r="D10" s="159">
        <f>D6</f>
        <v>9000</v>
      </c>
      <c r="E10" s="159"/>
      <c r="F10" s="158"/>
      <c r="G10" s="158"/>
      <c r="H10" s="253"/>
    </row>
    <row r="11" spans="1:8" ht="15.75" customHeight="1">
      <c r="A11" s="246"/>
      <c r="B11" s="158"/>
      <c r="C11" s="158"/>
      <c r="D11" s="247" t="s">
        <v>107</v>
      </c>
      <c r="E11" s="247"/>
      <c r="F11" s="158"/>
      <c r="G11" s="158"/>
      <c r="H11" s="253"/>
    </row>
    <row r="12" spans="1:8" ht="8.25" customHeight="1">
      <c r="A12" s="246"/>
      <c r="B12" s="158"/>
      <c r="C12" s="158"/>
      <c r="D12" s="158"/>
      <c r="E12" s="158"/>
      <c r="F12" s="158"/>
      <c r="G12" s="158"/>
      <c r="H12" s="253"/>
    </row>
    <row r="13" spans="1:8" ht="25.5" customHeight="1">
      <c r="A13" s="237" t="s">
        <v>19</v>
      </c>
      <c r="B13" s="192"/>
      <c r="C13" s="192"/>
      <c r="D13" s="192"/>
      <c r="E13" s="192"/>
      <c r="F13" s="192"/>
      <c r="G13" s="192"/>
      <c r="H13" s="238"/>
    </row>
    <row r="14" spans="1:8" s="114" customFormat="1" ht="15.75" customHeight="1">
      <c r="A14" s="234" t="s">
        <v>20</v>
      </c>
      <c r="B14" s="125"/>
      <c r="C14" s="125">
        <v>2200</v>
      </c>
      <c r="D14" s="123">
        <f>D16+D34</f>
        <v>4384</v>
      </c>
      <c r="E14" s="123"/>
      <c r="F14" s="206"/>
      <c r="G14" s="206"/>
      <c r="H14" s="256"/>
    </row>
    <row r="15" spans="1:8" s="114" customFormat="1" ht="22.5" customHeight="1">
      <c r="A15" s="234"/>
      <c r="B15" s="125"/>
      <c r="C15" s="125"/>
      <c r="D15" s="262" t="s">
        <v>110</v>
      </c>
      <c r="E15" s="263"/>
      <c r="F15" s="206"/>
      <c r="G15" s="206"/>
      <c r="H15" s="256"/>
    </row>
    <row r="16" spans="1:8" s="114" customFormat="1" ht="15.75" customHeight="1">
      <c r="A16" s="216" t="s">
        <v>11</v>
      </c>
      <c r="B16" s="120"/>
      <c r="C16" s="131">
        <v>2210</v>
      </c>
      <c r="D16" s="176">
        <f>D18+D20+D22+D24+D26+D28+D30+D32</f>
        <v>4000</v>
      </c>
      <c r="E16" s="177"/>
      <c r="F16" s="227"/>
      <c r="G16" s="227"/>
      <c r="H16" s="254"/>
    </row>
    <row r="17" spans="1:8" s="114" customFormat="1" ht="15.75" customHeight="1">
      <c r="A17" s="217"/>
      <c r="B17" s="122"/>
      <c r="C17" s="131"/>
      <c r="D17" s="176" t="s">
        <v>111</v>
      </c>
      <c r="E17" s="177"/>
      <c r="F17" s="228"/>
      <c r="G17" s="228"/>
      <c r="H17" s="255"/>
    </row>
    <row r="18" spans="1:9" s="6" customFormat="1" ht="15.75" customHeight="1">
      <c r="A18" s="251" t="s">
        <v>82</v>
      </c>
      <c r="B18" s="252"/>
      <c r="C18" s="155">
        <v>2210</v>
      </c>
      <c r="D18" s="164">
        <v>150</v>
      </c>
      <c r="E18" s="164"/>
      <c r="F18" s="167"/>
      <c r="G18" s="163"/>
      <c r="H18" s="112" t="s">
        <v>108</v>
      </c>
      <c r="I18" s="6">
        <v>150</v>
      </c>
    </row>
    <row r="19" spans="1:8" s="6" customFormat="1" ht="15.75" customHeight="1">
      <c r="A19" s="251"/>
      <c r="B19" s="252"/>
      <c r="C19" s="155"/>
      <c r="D19" s="164" t="s">
        <v>203</v>
      </c>
      <c r="E19" s="164"/>
      <c r="F19" s="167"/>
      <c r="G19" s="163"/>
      <c r="H19" s="67" t="s">
        <v>190</v>
      </c>
    </row>
    <row r="20" spans="1:9" s="6" customFormat="1" ht="15.75" customHeight="1">
      <c r="A20" s="165" t="s">
        <v>202</v>
      </c>
      <c r="B20" s="166"/>
      <c r="C20" s="155">
        <v>2210</v>
      </c>
      <c r="D20" s="164">
        <v>376</v>
      </c>
      <c r="E20" s="164"/>
      <c r="F20" s="167"/>
      <c r="G20" s="168"/>
      <c r="H20" s="112" t="s">
        <v>108</v>
      </c>
      <c r="I20" s="6">
        <v>376</v>
      </c>
    </row>
    <row r="21" spans="1:8" s="6" customFormat="1" ht="15.75" customHeight="1">
      <c r="A21" s="165"/>
      <c r="B21" s="166"/>
      <c r="C21" s="155"/>
      <c r="D21" s="164" t="s">
        <v>194</v>
      </c>
      <c r="E21" s="164"/>
      <c r="F21" s="167"/>
      <c r="G21" s="168"/>
      <c r="H21" s="67" t="s">
        <v>186</v>
      </c>
    </row>
    <row r="22" spans="1:8" s="6" customFormat="1" ht="15.75" customHeight="1">
      <c r="A22" s="220" t="s">
        <v>109</v>
      </c>
      <c r="B22" s="221"/>
      <c r="C22" s="155">
        <v>2210</v>
      </c>
      <c r="D22" s="164">
        <v>0</v>
      </c>
      <c r="E22" s="164"/>
      <c r="F22" s="161"/>
      <c r="G22" s="218"/>
      <c r="H22" s="112" t="s">
        <v>108</v>
      </c>
    </row>
    <row r="23" spans="1:8" s="6" customFormat="1" ht="15.75" customHeight="1">
      <c r="A23" s="222"/>
      <c r="B23" s="223"/>
      <c r="C23" s="155"/>
      <c r="D23" s="164" t="s">
        <v>193</v>
      </c>
      <c r="E23" s="164"/>
      <c r="F23" s="162"/>
      <c r="G23" s="219"/>
      <c r="H23" s="67" t="s">
        <v>190</v>
      </c>
    </row>
    <row r="24" spans="1:9" s="6" customFormat="1" ht="15.75" customHeight="1">
      <c r="A24" s="220" t="s">
        <v>199</v>
      </c>
      <c r="B24" s="221"/>
      <c r="C24" s="155">
        <v>2210</v>
      </c>
      <c r="D24" s="137">
        <v>973.6</v>
      </c>
      <c r="E24" s="138"/>
      <c r="F24" s="161"/>
      <c r="G24" s="218"/>
      <c r="H24" s="112" t="s">
        <v>108</v>
      </c>
      <c r="I24" s="6">
        <v>973.6</v>
      </c>
    </row>
    <row r="25" spans="1:8" s="6" customFormat="1" ht="15.75" customHeight="1">
      <c r="A25" s="222"/>
      <c r="B25" s="223"/>
      <c r="C25" s="155"/>
      <c r="D25" s="137" t="s">
        <v>195</v>
      </c>
      <c r="E25" s="138"/>
      <c r="F25" s="162"/>
      <c r="G25" s="219"/>
      <c r="H25" s="67" t="s">
        <v>186</v>
      </c>
    </row>
    <row r="26" spans="1:9" s="6" customFormat="1" ht="15.75" customHeight="1">
      <c r="A26" s="220" t="s">
        <v>198</v>
      </c>
      <c r="B26" s="221"/>
      <c r="C26" s="155">
        <v>2210</v>
      </c>
      <c r="D26" s="137">
        <v>777.2</v>
      </c>
      <c r="E26" s="138"/>
      <c r="F26" s="161"/>
      <c r="G26" s="218"/>
      <c r="H26" s="112" t="s">
        <v>108</v>
      </c>
      <c r="I26" s="6">
        <v>777.2</v>
      </c>
    </row>
    <row r="27" spans="1:8" s="6" customFormat="1" ht="15.75" customHeight="1">
      <c r="A27" s="222"/>
      <c r="B27" s="223"/>
      <c r="C27" s="155"/>
      <c r="D27" s="137" t="s">
        <v>196</v>
      </c>
      <c r="E27" s="138"/>
      <c r="F27" s="162"/>
      <c r="G27" s="219"/>
      <c r="H27" s="67" t="s">
        <v>186</v>
      </c>
    </row>
    <row r="28" spans="1:9" s="6" customFormat="1" ht="15.75" customHeight="1">
      <c r="A28" s="220" t="s">
        <v>200</v>
      </c>
      <c r="B28" s="221"/>
      <c r="C28" s="155">
        <v>2210</v>
      </c>
      <c r="D28" s="137">
        <v>443.2</v>
      </c>
      <c r="E28" s="138"/>
      <c r="F28" s="161"/>
      <c r="G28" s="218"/>
      <c r="H28" s="112" t="s">
        <v>108</v>
      </c>
      <c r="I28" s="6">
        <v>443.2</v>
      </c>
    </row>
    <row r="29" spans="1:8" s="6" customFormat="1" ht="15.75" customHeight="1">
      <c r="A29" s="222"/>
      <c r="B29" s="223"/>
      <c r="C29" s="155"/>
      <c r="D29" s="137" t="s">
        <v>197</v>
      </c>
      <c r="E29" s="138"/>
      <c r="F29" s="162"/>
      <c r="G29" s="219"/>
      <c r="H29" s="67" t="s">
        <v>186</v>
      </c>
    </row>
    <row r="30" spans="1:9" s="6" customFormat="1" ht="15.75" customHeight="1">
      <c r="A30" s="220" t="s">
        <v>201</v>
      </c>
      <c r="B30" s="221"/>
      <c r="C30" s="155">
        <v>2210</v>
      </c>
      <c r="D30" s="137">
        <v>1280</v>
      </c>
      <c r="E30" s="138"/>
      <c r="F30" s="161"/>
      <c r="G30" s="218"/>
      <c r="H30" s="112" t="s">
        <v>108</v>
      </c>
      <c r="I30" s="6">
        <v>1280</v>
      </c>
    </row>
    <row r="31" spans="1:8" s="6" customFormat="1" ht="15.75" customHeight="1">
      <c r="A31" s="222"/>
      <c r="B31" s="223"/>
      <c r="C31" s="155"/>
      <c r="D31" s="137" t="s">
        <v>204</v>
      </c>
      <c r="E31" s="138"/>
      <c r="F31" s="162"/>
      <c r="G31" s="219"/>
      <c r="H31" s="67" t="s">
        <v>186</v>
      </c>
    </row>
    <row r="32" spans="1:8" s="6" customFormat="1" ht="15.75" customHeight="1">
      <c r="A32" s="165" t="s">
        <v>83</v>
      </c>
      <c r="B32" s="166"/>
      <c r="C32" s="155">
        <v>2210</v>
      </c>
      <c r="D32" s="164">
        <v>0</v>
      </c>
      <c r="E32" s="164"/>
      <c r="F32" s="167"/>
      <c r="G32" s="168"/>
      <c r="H32" s="112" t="s">
        <v>108</v>
      </c>
    </row>
    <row r="33" spans="1:8" s="6" customFormat="1" ht="15.75" customHeight="1">
      <c r="A33" s="165"/>
      <c r="B33" s="166"/>
      <c r="C33" s="155"/>
      <c r="D33" s="164" t="s">
        <v>193</v>
      </c>
      <c r="E33" s="164"/>
      <c r="F33" s="167"/>
      <c r="G33" s="168"/>
      <c r="H33" s="67" t="s">
        <v>190</v>
      </c>
    </row>
    <row r="34" spans="1:10" s="114" customFormat="1" ht="15.75" customHeight="1">
      <c r="A34" s="240" t="s">
        <v>23</v>
      </c>
      <c r="B34" s="156"/>
      <c r="C34" s="80">
        <v>2240</v>
      </c>
      <c r="D34" s="123">
        <f>D35</f>
        <v>384</v>
      </c>
      <c r="E34" s="123"/>
      <c r="F34" s="29"/>
      <c r="G34" s="25"/>
      <c r="H34" s="73"/>
      <c r="I34" s="123">
        <v>384</v>
      </c>
      <c r="J34" s="123"/>
    </row>
    <row r="35" spans="1:8" s="4" customFormat="1" ht="15.75" customHeight="1">
      <c r="A35" s="165" t="s">
        <v>84</v>
      </c>
      <c r="B35" s="166"/>
      <c r="C35" s="155">
        <v>2240</v>
      </c>
      <c r="D35" s="164">
        <v>384</v>
      </c>
      <c r="E35" s="164"/>
      <c r="F35" s="167"/>
      <c r="G35" s="226"/>
      <c r="H35" s="224" t="s">
        <v>108</v>
      </c>
    </row>
    <row r="36" spans="1:8" s="4" customFormat="1" ht="15.75" customHeight="1">
      <c r="A36" s="165"/>
      <c r="B36" s="166"/>
      <c r="C36" s="155"/>
      <c r="D36" s="164" t="s">
        <v>112</v>
      </c>
      <c r="E36" s="164"/>
      <c r="F36" s="167"/>
      <c r="G36" s="226"/>
      <c r="H36" s="225"/>
    </row>
    <row r="37" spans="1:8" s="6" customFormat="1" ht="15.75" customHeight="1">
      <c r="A37" s="234" t="s">
        <v>24</v>
      </c>
      <c r="B37" s="125"/>
      <c r="C37" s="74">
        <v>2700</v>
      </c>
      <c r="D37" s="123">
        <f>D40</f>
        <v>316272</v>
      </c>
      <c r="E37" s="123"/>
      <c r="F37" s="35"/>
      <c r="G37" s="35"/>
      <c r="H37" s="76"/>
    </row>
    <row r="38" spans="1:11" s="45" customFormat="1" ht="18" customHeight="1">
      <c r="A38" s="240" t="s">
        <v>25</v>
      </c>
      <c r="B38" s="156"/>
      <c r="C38" s="155">
        <v>2730</v>
      </c>
      <c r="D38" s="164">
        <f>D40</f>
        <v>316272</v>
      </c>
      <c r="E38" s="164"/>
      <c r="F38" s="131"/>
      <c r="G38" s="131"/>
      <c r="H38" s="224" t="s">
        <v>108</v>
      </c>
      <c r="I38" s="115"/>
      <c r="J38" s="6"/>
      <c r="K38" s="6"/>
    </row>
    <row r="39" spans="1:9" s="45" customFormat="1" ht="18.75" customHeight="1">
      <c r="A39" s="240"/>
      <c r="B39" s="156"/>
      <c r="C39" s="155"/>
      <c r="D39" s="250" t="s">
        <v>113</v>
      </c>
      <c r="E39" s="250"/>
      <c r="F39" s="131"/>
      <c r="G39" s="131"/>
      <c r="H39" s="225"/>
      <c r="I39" s="6"/>
    </row>
    <row r="40" spans="1:8" s="11" customFormat="1" ht="15.75" customHeight="1">
      <c r="A40" s="259" t="s">
        <v>26</v>
      </c>
      <c r="B40" s="214"/>
      <c r="C40" s="155">
        <v>2730</v>
      </c>
      <c r="D40" s="164">
        <v>316272</v>
      </c>
      <c r="E40" s="164"/>
      <c r="F40" s="260"/>
      <c r="G40" s="261"/>
      <c r="H40" s="264"/>
    </row>
    <row r="41" spans="1:8" s="11" customFormat="1" ht="21.75" customHeight="1">
      <c r="A41" s="259"/>
      <c r="B41" s="214"/>
      <c r="C41" s="155"/>
      <c r="D41" s="250" t="s">
        <v>113</v>
      </c>
      <c r="E41" s="250"/>
      <c r="F41" s="260"/>
      <c r="G41" s="261"/>
      <c r="H41" s="264"/>
    </row>
    <row r="42" spans="1:8" s="11" customFormat="1" ht="15.75" customHeight="1">
      <c r="A42" s="246" t="s">
        <v>27</v>
      </c>
      <c r="B42" s="158"/>
      <c r="C42" s="158"/>
      <c r="D42" s="159">
        <f>D14+D37</f>
        <v>320656</v>
      </c>
      <c r="E42" s="159"/>
      <c r="F42" s="158"/>
      <c r="G42" s="158"/>
      <c r="H42" s="253"/>
    </row>
    <row r="43" spans="1:8" s="11" customFormat="1" ht="33.75" customHeight="1" thickBot="1">
      <c r="A43" s="257"/>
      <c r="B43" s="258"/>
      <c r="C43" s="258"/>
      <c r="D43" s="266" t="s">
        <v>114</v>
      </c>
      <c r="E43" s="266"/>
      <c r="F43" s="258"/>
      <c r="G43" s="258"/>
      <c r="H43" s="265"/>
    </row>
    <row r="44" spans="1:5" s="11" customFormat="1" ht="15.75" customHeight="1">
      <c r="A44" s="5"/>
      <c r="D44" s="12"/>
      <c r="E44" s="13"/>
    </row>
    <row r="45" spans="2:8" ht="15.75" customHeight="1">
      <c r="B45" s="11"/>
      <c r="C45" s="11"/>
      <c r="D45" s="12"/>
      <c r="E45" s="13"/>
      <c r="F45" s="11"/>
      <c r="G45" s="11"/>
      <c r="H45" s="11"/>
    </row>
    <row r="46" spans="2:8" ht="15.75" customHeight="1">
      <c r="B46" s="11"/>
      <c r="C46" s="11"/>
      <c r="D46" s="12"/>
      <c r="E46" s="13"/>
      <c r="F46" s="11"/>
      <c r="G46" s="11"/>
      <c r="H46" s="1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/>
  <mergeCells count="122">
    <mergeCell ref="I34:J34"/>
    <mergeCell ref="H40:H41"/>
    <mergeCell ref="A38:B39"/>
    <mergeCell ref="H42:H43"/>
    <mergeCell ref="D43:E43"/>
    <mergeCell ref="F42:F43"/>
    <mergeCell ref="C38:C39"/>
    <mergeCell ref="A35:B36"/>
    <mergeCell ref="C35:C36"/>
    <mergeCell ref="D36:E36"/>
    <mergeCell ref="A14:B15"/>
    <mergeCell ref="C14:C15"/>
    <mergeCell ref="D15:E15"/>
    <mergeCell ref="F14:F15"/>
    <mergeCell ref="G14:G15"/>
    <mergeCell ref="H14:H15"/>
    <mergeCell ref="A42:C43"/>
    <mergeCell ref="G42:G43"/>
    <mergeCell ref="G38:G39"/>
    <mergeCell ref="A40:B41"/>
    <mergeCell ref="C40:C41"/>
    <mergeCell ref="D41:E41"/>
    <mergeCell ref="F40:F41"/>
    <mergeCell ref="G40:G41"/>
    <mergeCell ref="F20:F21"/>
    <mergeCell ref="G20:G21"/>
    <mergeCell ref="A32:B33"/>
    <mergeCell ref="C32:C33"/>
    <mergeCell ref="D33:E33"/>
    <mergeCell ref="F32:F33"/>
    <mergeCell ref="G32:G33"/>
    <mergeCell ref="D32:E32"/>
    <mergeCell ref="A20:B21"/>
    <mergeCell ref="C20:C21"/>
    <mergeCell ref="D21:E21"/>
    <mergeCell ref="D20:E20"/>
    <mergeCell ref="D19:E19"/>
    <mergeCell ref="C18:C19"/>
    <mergeCell ref="D18:E18"/>
    <mergeCell ref="A18:B19"/>
    <mergeCell ref="G10:G11"/>
    <mergeCell ref="D14:E14"/>
    <mergeCell ref="A12:H12"/>
    <mergeCell ref="G18:G19"/>
    <mergeCell ref="F18:F19"/>
    <mergeCell ref="H10:H11"/>
    <mergeCell ref="A16:B17"/>
    <mergeCell ref="C16:C17"/>
    <mergeCell ref="H16:H17"/>
    <mergeCell ref="D42:E42"/>
    <mergeCell ref="D34:E34"/>
    <mergeCell ref="D35:E35"/>
    <mergeCell ref="D40:E40"/>
    <mergeCell ref="D39:E39"/>
    <mergeCell ref="D37:E37"/>
    <mergeCell ref="D38:E38"/>
    <mergeCell ref="H8:H9"/>
    <mergeCell ref="A10:C11"/>
    <mergeCell ref="D11:E11"/>
    <mergeCell ref="F10:F11"/>
    <mergeCell ref="A8:B9"/>
    <mergeCell ref="C8:C9"/>
    <mergeCell ref="D9:E9"/>
    <mergeCell ref="F8:F9"/>
    <mergeCell ref="D4:E4"/>
    <mergeCell ref="D6:E6"/>
    <mergeCell ref="D7:E7"/>
    <mergeCell ref="G8:G9"/>
    <mergeCell ref="A37:B37"/>
    <mergeCell ref="A6:B6"/>
    <mergeCell ref="C1:C3"/>
    <mergeCell ref="A5:H5"/>
    <mergeCell ref="A7:B7"/>
    <mergeCell ref="A34:B34"/>
    <mergeCell ref="A13:H13"/>
    <mergeCell ref="D8:E8"/>
    <mergeCell ref="D10:E10"/>
    <mergeCell ref="A4:B4"/>
    <mergeCell ref="F1:F3"/>
    <mergeCell ref="H1:H3"/>
    <mergeCell ref="G1:G3"/>
    <mergeCell ref="A1:B3"/>
    <mergeCell ref="D1:E3"/>
    <mergeCell ref="A22:B23"/>
    <mergeCell ref="C22:C23"/>
    <mergeCell ref="D22:E22"/>
    <mergeCell ref="D23:E23"/>
    <mergeCell ref="D16:E16"/>
    <mergeCell ref="D17:E17"/>
    <mergeCell ref="F16:F17"/>
    <mergeCell ref="G16:G17"/>
    <mergeCell ref="H35:H36"/>
    <mergeCell ref="F22:F23"/>
    <mergeCell ref="G22:G23"/>
    <mergeCell ref="H38:H39"/>
    <mergeCell ref="G35:G36"/>
    <mergeCell ref="F38:F39"/>
    <mergeCell ref="F35:F36"/>
    <mergeCell ref="F24:F25"/>
    <mergeCell ref="F26:F27"/>
    <mergeCell ref="F28:F29"/>
    <mergeCell ref="A24:B25"/>
    <mergeCell ref="C24:C25"/>
    <mergeCell ref="A26:B27"/>
    <mergeCell ref="A28:B29"/>
    <mergeCell ref="A30:B31"/>
    <mergeCell ref="C26:C27"/>
    <mergeCell ref="C28:C29"/>
    <mergeCell ref="C30:C31"/>
    <mergeCell ref="F30:F31"/>
    <mergeCell ref="G24:G25"/>
    <mergeCell ref="G26:G27"/>
    <mergeCell ref="G28:G29"/>
    <mergeCell ref="G30:G31"/>
    <mergeCell ref="D24:E24"/>
    <mergeCell ref="D25:E25"/>
    <mergeCell ref="D26:E26"/>
    <mergeCell ref="D27:E27"/>
    <mergeCell ref="D28:E28"/>
    <mergeCell ref="D29:E29"/>
    <mergeCell ref="D30:E30"/>
    <mergeCell ref="D31:E31"/>
  </mergeCells>
  <printOptions/>
  <pageMargins left="0.62" right="0.2" top="0.16" bottom="0.17" header="0.16" footer="0"/>
  <pageSetup horizontalDpi="600" verticalDpi="600" orientation="landscape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BreakPreview" zoomScaleSheetLayoutView="100" zoomScalePageLayoutView="0" workbookViewId="0" topLeftCell="A1">
      <selection activeCell="D51" sqref="D51:E51"/>
    </sheetView>
  </sheetViews>
  <sheetFormatPr defaultColWidth="9.140625" defaultRowHeight="12.75"/>
  <cols>
    <col min="1" max="1" width="10.8515625" style="5" customWidth="1"/>
    <col min="2" max="2" width="46.140625" style="2" customWidth="1"/>
    <col min="3" max="3" width="13.7109375" style="2" customWidth="1"/>
    <col min="4" max="4" width="12.57421875" style="9" customWidth="1"/>
    <col min="5" max="5" width="43.28125" style="9" customWidth="1"/>
    <col min="6" max="6" width="9.140625" style="21" customWidth="1"/>
    <col min="7" max="7" width="17.140625" style="31" customWidth="1"/>
    <col min="8" max="8" width="24.421875" style="3" customWidth="1"/>
    <col min="9" max="9" width="12.00390625" style="84" customWidth="1"/>
    <col min="10" max="12" width="9.140625" style="84" customWidth="1"/>
    <col min="13" max="16384" width="9.140625" style="2" customWidth="1"/>
  </cols>
  <sheetData>
    <row r="1" spans="1:8" ht="15.75" customHeight="1">
      <c r="A1" s="58"/>
      <c r="B1" s="59"/>
      <c r="C1" s="59"/>
      <c r="D1" s="60"/>
      <c r="E1" s="60"/>
      <c r="F1" s="311" t="s">
        <v>88</v>
      </c>
      <c r="G1" s="311"/>
      <c r="H1" s="311"/>
    </row>
    <row r="2" spans="1:8" ht="15.75" customHeight="1">
      <c r="A2" s="58"/>
      <c r="B2" s="59"/>
      <c r="C2" s="59"/>
      <c r="D2" s="60"/>
      <c r="E2" s="60"/>
      <c r="F2" s="312" t="s">
        <v>90</v>
      </c>
      <c r="G2" s="312"/>
      <c r="H2" s="312"/>
    </row>
    <row r="3" spans="1:8" ht="15.75" customHeight="1">
      <c r="A3" s="57"/>
      <c r="B3" s="57"/>
      <c r="C3" s="57"/>
      <c r="D3" s="57"/>
      <c r="E3" s="57"/>
      <c r="F3" s="315" t="s">
        <v>89</v>
      </c>
      <c r="G3" s="315"/>
      <c r="H3" s="315"/>
    </row>
    <row r="4" spans="1:8" ht="23.25" customHeight="1">
      <c r="A4" s="314" t="s">
        <v>134</v>
      </c>
      <c r="B4" s="314"/>
      <c r="C4" s="314"/>
      <c r="D4" s="314"/>
      <c r="E4" s="314"/>
      <c r="F4" s="314"/>
      <c r="G4" s="314"/>
      <c r="H4" s="314"/>
    </row>
    <row r="5" spans="1:9" ht="23.25" customHeight="1">
      <c r="A5" s="313" t="s">
        <v>91</v>
      </c>
      <c r="B5" s="313"/>
      <c r="C5" s="313"/>
      <c r="D5" s="313"/>
      <c r="E5" s="313"/>
      <c r="F5" s="313"/>
      <c r="G5" s="313"/>
      <c r="H5" s="313"/>
      <c r="I5" s="61"/>
    </row>
    <row r="6" spans="1:9" ht="23.25" customHeight="1">
      <c r="A6" s="314" t="s">
        <v>93</v>
      </c>
      <c r="B6" s="314"/>
      <c r="C6" s="314"/>
      <c r="D6" s="314"/>
      <c r="E6" s="314"/>
      <c r="F6" s="314"/>
      <c r="G6" s="314"/>
      <c r="H6" s="314"/>
      <c r="I6" s="61"/>
    </row>
    <row r="7" spans="1:8" ht="23.25" customHeight="1" thickBot="1">
      <c r="A7" s="314" t="s">
        <v>33</v>
      </c>
      <c r="B7" s="314"/>
      <c r="C7" s="314"/>
      <c r="D7" s="314"/>
      <c r="E7" s="314"/>
      <c r="F7" s="314"/>
      <c r="G7" s="314"/>
      <c r="H7" s="314"/>
    </row>
    <row r="8" spans="1:12" s="4" customFormat="1" ht="20.25" customHeight="1">
      <c r="A8" s="232" t="s">
        <v>34</v>
      </c>
      <c r="B8" s="229"/>
      <c r="C8" s="229" t="s">
        <v>35</v>
      </c>
      <c r="D8" s="229" t="s">
        <v>36</v>
      </c>
      <c r="E8" s="229"/>
      <c r="F8" s="229" t="s">
        <v>3</v>
      </c>
      <c r="G8" s="229" t="s">
        <v>37</v>
      </c>
      <c r="H8" s="230" t="s">
        <v>92</v>
      </c>
      <c r="I8" s="85"/>
      <c r="J8" s="85"/>
      <c r="K8" s="85"/>
      <c r="L8" s="85"/>
    </row>
    <row r="9" spans="1:12" s="4" customFormat="1" ht="20.25" customHeight="1">
      <c r="A9" s="233"/>
      <c r="B9" s="196"/>
      <c r="C9" s="196"/>
      <c r="D9" s="196"/>
      <c r="E9" s="196"/>
      <c r="F9" s="196"/>
      <c r="G9" s="196"/>
      <c r="H9" s="231"/>
      <c r="I9" s="85"/>
      <c r="J9" s="85"/>
      <c r="K9" s="85"/>
      <c r="L9" s="85"/>
    </row>
    <row r="10" spans="1:12" s="4" customFormat="1" ht="20.25" customHeight="1">
      <c r="A10" s="233"/>
      <c r="B10" s="196"/>
      <c r="C10" s="196"/>
      <c r="D10" s="196"/>
      <c r="E10" s="196"/>
      <c r="F10" s="196"/>
      <c r="G10" s="196"/>
      <c r="H10" s="231"/>
      <c r="I10" s="85"/>
      <c r="J10" s="85"/>
      <c r="K10" s="85"/>
      <c r="L10" s="85"/>
    </row>
    <row r="11" spans="1:12" s="34" customFormat="1" ht="10.5" customHeight="1">
      <c r="A11" s="242">
        <v>1</v>
      </c>
      <c r="B11" s="190"/>
      <c r="C11" s="52">
        <v>2</v>
      </c>
      <c r="D11" s="190">
        <v>3</v>
      </c>
      <c r="E11" s="190"/>
      <c r="F11" s="52">
        <v>4</v>
      </c>
      <c r="G11" s="52">
        <v>5</v>
      </c>
      <c r="H11" s="63">
        <v>6</v>
      </c>
      <c r="I11" s="86"/>
      <c r="J11" s="86"/>
      <c r="K11" s="86"/>
      <c r="L11" s="86"/>
    </row>
    <row r="12" spans="1:12" s="3" customFormat="1" ht="16.5" customHeight="1">
      <c r="A12" s="246" t="s">
        <v>8</v>
      </c>
      <c r="B12" s="158"/>
      <c r="C12" s="158"/>
      <c r="D12" s="158"/>
      <c r="E12" s="158"/>
      <c r="F12" s="158"/>
      <c r="G12" s="158"/>
      <c r="H12" s="253"/>
      <c r="I12" s="87"/>
      <c r="J12" s="87"/>
      <c r="K12" s="87"/>
      <c r="L12" s="87"/>
    </row>
    <row r="13" spans="1:12" s="19" customFormat="1" ht="14.25" customHeight="1">
      <c r="A13" s="337" t="s">
        <v>21</v>
      </c>
      <c r="B13" s="318"/>
      <c r="C13" s="318">
        <v>2111</v>
      </c>
      <c r="D13" s="324">
        <v>2160751</v>
      </c>
      <c r="E13" s="324"/>
      <c r="F13" s="325"/>
      <c r="G13" s="318"/>
      <c r="H13" s="67" t="s">
        <v>186</v>
      </c>
      <c r="I13" s="88"/>
      <c r="J13" s="89"/>
      <c r="K13" s="89"/>
      <c r="L13" s="89"/>
    </row>
    <row r="14" spans="1:12" s="3" customFormat="1" ht="21" customHeight="1">
      <c r="A14" s="337"/>
      <c r="B14" s="318"/>
      <c r="C14" s="318"/>
      <c r="D14" s="213" t="s">
        <v>185</v>
      </c>
      <c r="E14" s="213"/>
      <c r="F14" s="325"/>
      <c r="G14" s="318"/>
      <c r="H14" s="68" t="s">
        <v>108</v>
      </c>
      <c r="I14" s="87"/>
      <c r="J14" s="87"/>
      <c r="K14" s="87"/>
      <c r="L14" s="87"/>
    </row>
    <row r="15" spans="1:12" s="37" customFormat="1" ht="14.25" customHeight="1">
      <c r="A15" s="240" t="s">
        <v>9</v>
      </c>
      <c r="B15" s="156"/>
      <c r="C15" s="156">
        <v>2120</v>
      </c>
      <c r="D15" s="323">
        <v>784355</v>
      </c>
      <c r="E15" s="323"/>
      <c r="F15" s="320"/>
      <c r="G15" s="131"/>
      <c r="H15" s="78" t="s">
        <v>186</v>
      </c>
      <c r="I15" s="90"/>
      <c r="J15" s="90"/>
      <c r="K15" s="90"/>
      <c r="L15" s="90"/>
    </row>
    <row r="16" spans="1:12" s="37" customFormat="1" ht="14.25" customHeight="1">
      <c r="A16" s="240"/>
      <c r="B16" s="156"/>
      <c r="C16" s="156"/>
      <c r="D16" s="213" t="s">
        <v>184</v>
      </c>
      <c r="E16" s="213"/>
      <c r="F16" s="320"/>
      <c r="G16" s="326"/>
      <c r="H16" s="68" t="s">
        <v>108</v>
      </c>
      <c r="I16" s="90"/>
      <c r="J16" s="90"/>
      <c r="K16" s="90"/>
      <c r="L16" s="90"/>
    </row>
    <row r="17" spans="1:12" s="37" customFormat="1" ht="19.5" customHeight="1">
      <c r="A17" s="309" t="s">
        <v>76</v>
      </c>
      <c r="B17" s="310"/>
      <c r="C17" s="310"/>
      <c r="D17" s="319">
        <f>D13+D15</f>
        <v>2945106</v>
      </c>
      <c r="E17" s="319"/>
      <c r="F17" s="321"/>
      <c r="G17" s="278"/>
      <c r="H17" s="279"/>
      <c r="I17" s="90"/>
      <c r="J17" s="90"/>
      <c r="K17" s="90"/>
      <c r="L17" s="90"/>
    </row>
    <row r="18" spans="1:12" s="37" customFormat="1" ht="19.5" customHeight="1">
      <c r="A18" s="309"/>
      <c r="B18" s="310"/>
      <c r="C18" s="310"/>
      <c r="D18" s="322" t="s">
        <v>187</v>
      </c>
      <c r="E18" s="322"/>
      <c r="F18" s="321"/>
      <c r="G18" s="278"/>
      <c r="H18" s="279"/>
      <c r="I18" s="90"/>
      <c r="J18" s="90"/>
      <c r="K18" s="90"/>
      <c r="L18" s="90"/>
    </row>
    <row r="19" spans="1:12" s="4" customFormat="1" ht="14.25" customHeight="1">
      <c r="A19" s="327" t="s">
        <v>22</v>
      </c>
      <c r="B19" s="328"/>
      <c r="C19" s="328"/>
      <c r="D19" s="381">
        <f>D21+D23+D25+D27+D29+D31+D33</f>
        <v>15011.2</v>
      </c>
      <c r="E19" s="381"/>
      <c r="F19" s="293"/>
      <c r="G19" s="317"/>
      <c r="H19" s="305"/>
      <c r="I19" s="87"/>
      <c r="J19" s="85"/>
      <c r="K19" s="85"/>
      <c r="L19" s="85"/>
    </row>
    <row r="20" spans="1:12" s="4" customFormat="1" ht="14.25" customHeight="1">
      <c r="A20" s="327"/>
      <c r="B20" s="328"/>
      <c r="C20" s="328"/>
      <c r="D20" s="382" t="s">
        <v>261</v>
      </c>
      <c r="E20" s="382"/>
      <c r="F20" s="293"/>
      <c r="G20" s="317"/>
      <c r="H20" s="306"/>
      <c r="I20" s="87"/>
      <c r="J20" s="85"/>
      <c r="K20" s="85"/>
      <c r="L20" s="85"/>
    </row>
    <row r="21" spans="1:12" ht="14.25" customHeight="1">
      <c r="A21" s="338" t="s">
        <v>41</v>
      </c>
      <c r="B21" s="339"/>
      <c r="C21" s="340">
        <v>2210</v>
      </c>
      <c r="D21" s="383">
        <v>8580.7</v>
      </c>
      <c r="E21" s="383"/>
      <c r="F21" s="289"/>
      <c r="G21" s="277"/>
      <c r="H21" s="67" t="s">
        <v>243</v>
      </c>
      <c r="I21" s="316"/>
      <c r="J21" s="316"/>
      <c r="K21" s="316"/>
      <c r="L21" s="316"/>
    </row>
    <row r="22" spans="1:12" ht="34.5" customHeight="1">
      <c r="A22" s="338"/>
      <c r="B22" s="339"/>
      <c r="C22" s="340"/>
      <c r="D22" s="301" t="s">
        <v>260</v>
      </c>
      <c r="E22" s="301"/>
      <c r="F22" s="289"/>
      <c r="G22" s="277"/>
      <c r="H22" s="79" t="s">
        <v>141</v>
      </c>
      <c r="I22" s="271" t="s">
        <v>259</v>
      </c>
      <c r="J22" s="272"/>
      <c r="K22" s="272"/>
      <c r="L22" s="87"/>
    </row>
    <row r="23" spans="1:12" s="23" customFormat="1" ht="14.25" customHeight="1">
      <c r="A23" s="341" t="s">
        <v>42</v>
      </c>
      <c r="B23" s="342"/>
      <c r="C23" s="329">
        <v>2210</v>
      </c>
      <c r="D23" s="378">
        <v>455.5</v>
      </c>
      <c r="E23" s="378"/>
      <c r="F23" s="380"/>
      <c r="G23" s="288"/>
      <c r="H23" s="67" t="s">
        <v>208</v>
      </c>
      <c r="I23" s="267" t="s">
        <v>211</v>
      </c>
      <c r="J23" s="268"/>
      <c r="K23" s="268"/>
      <c r="L23" s="92"/>
    </row>
    <row r="24" spans="1:12" s="23" customFormat="1" ht="14.25" customHeight="1">
      <c r="A24" s="341"/>
      <c r="B24" s="342"/>
      <c r="C24" s="329"/>
      <c r="D24" s="301" t="s">
        <v>212</v>
      </c>
      <c r="E24" s="301"/>
      <c r="F24" s="380"/>
      <c r="G24" s="288"/>
      <c r="H24" s="68" t="s">
        <v>108</v>
      </c>
      <c r="I24" s="267"/>
      <c r="J24" s="268"/>
      <c r="K24" s="268"/>
      <c r="L24" s="92"/>
    </row>
    <row r="25" spans="1:12" s="23" customFormat="1" ht="14.25" customHeight="1">
      <c r="A25" s="330" t="s">
        <v>43</v>
      </c>
      <c r="B25" s="331"/>
      <c r="C25" s="329">
        <v>2210</v>
      </c>
      <c r="D25" s="378">
        <v>2636.95</v>
      </c>
      <c r="E25" s="378"/>
      <c r="F25" s="380"/>
      <c r="G25" s="288"/>
      <c r="H25" s="67" t="s">
        <v>208</v>
      </c>
      <c r="I25" s="273" t="s">
        <v>220</v>
      </c>
      <c r="J25" s="274"/>
      <c r="K25" s="274"/>
      <c r="L25" s="92"/>
    </row>
    <row r="26" spans="1:12" s="23" customFormat="1" ht="14.25" customHeight="1">
      <c r="A26" s="330"/>
      <c r="B26" s="331"/>
      <c r="C26" s="329"/>
      <c r="D26" s="301" t="s">
        <v>221</v>
      </c>
      <c r="E26" s="301"/>
      <c r="F26" s="380"/>
      <c r="G26" s="288"/>
      <c r="H26" s="68" t="s">
        <v>108</v>
      </c>
      <c r="I26" s="273"/>
      <c r="J26" s="274"/>
      <c r="K26" s="274"/>
      <c r="L26" s="92"/>
    </row>
    <row r="27" spans="1:13" s="23" customFormat="1" ht="14.25" customHeight="1">
      <c r="A27" s="330" t="s">
        <v>44</v>
      </c>
      <c r="B27" s="331"/>
      <c r="C27" s="365">
        <v>2210</v>
      </c>
      <c r="D27" s="378">
        <v>1321.5</v>
      </c>
      <c r="E27" s="378"/>
      <c r="F27" s="380"/>
      <c r="G27" s="288"/>
      <c r="H27" s="67" t="s">
        <v>208</v>
      </c>
      <c r="I27" s="269" t="s">
        <v>214</v>
      </c>
      <c r="J27" s="270"/>
      <c r="K27" s="270"/>
      <c r="L27" s="270"/>
      <c r="M27" s="270"/>
    </row>
    <row r="28" spans="1:13" s="23" customFormat="1" ht="14.25" customHeight="1">
      <c r="A28" s="330"/>
      <c r="B28" s="331"/>
      <c r="C28" s="365"/>
      <c r="D28" s="301" t="s">
        <v>215</v>
      </c>
      <c r="E28" s="301"/>
      <c r="F28" s="380"/>
      <c r="G28" s="288"/>
      <c r="H28" s="68" t="s">
        <v>108</v>
      </c>
      <c r="I28" s="269"/>
      <c r="J28" s="270"/>
      <c r="K28" s="270"/>
      <c r="L28" s="270"/>
      <c r="M28" s="270"/>
    </row>
    <row r="29" spans="1:12" s="23" customFormat="1" ht="18.75" customHeight="1">
      <c r="A29" s="330" t="s">
        <v>45</v>
      </c>
      <c r="B29" s="331"/>
      <c r="C29" s="329">
        <v>2210</v>
      </c>
      <c r="D29" s="378">
        <v>0</v>
      </c>
      <c r="E29" s="378"/>
      <c r="F29" s="380"/>
      <c r="G29" s="288"/>
      <c r="H29" s="67" t="s">
        <v>242</v>
      </c>
      <c r="I29" s="90"/>
      <c r="J29" s="92"/>
      <c r="K29" s="92"/>
      <c r="L29" s="92"/>
    </row>
    <row r="30" spans="1:12" s="23" customFormat="1" ht="18.75" customHeight="1">
      <c r="A30" s="330"/>
      <c r="B30" s="331"/>
      <c r="C30" s="329"/>
      <c r="D30" s="301" t="s">
        <v>193</v>
      </c>
      <c r="E30" s="301"/>
      <c r="F30" s="380"/>
      <c r="G30" s="288"/>
      <c r="H30" s="68" t="s">
        <v>108</v>
      </c>
      <c r="I30" s="90"/>
      <c r="J30" s="92"/>
      <c r="K30" s="92"/>
      <c r="L30" s="92"/>
    </row>
    <row r="31" spans="1:12" s="23" customFormat="1" ht="21" customHeight="1">
      <c r="A31" s="330" t="s">
        <v>46</v>
      </c>
      <c r="B31" s="331"/>
      <c r="C31" s="329">
        <v>2210</v>
      </c>
      <c r="D31" s="383">
        <v>695.9</v>
      </c>
      <c r="E31" s="383"/>
      <c r="F31" s="380"/>
      <c r="G31" s="288"/>
      <c r="H31" s="67" t="s">
        <v>208</v>
      </c>
      <c r="I31" s="272"/>
      <c r="J31" s="272"/>
      <c r="K31" s="92"/>
      <c r="L31" s="92"/>
    </row>
    <row r="32" spans="1:12" s="23" customFormat="1" ht="36" customHeight="1">
      <c r="A32" s="330"/>
      <c r="B32" s="331"/>
      <c r="C32" s="329"/>
      <c r="D32" s="301" t="s">
        <v>223</v>
      </c>
      <c r="E32" s="301"/>
      <c r="F32" s="380"/>
      <c r="G32" s="288"/>
      <c r="H32" s="79" t="s">
        <v>120</v>
      </c>
      <c r="I32" s="271" t="s">
        <v>222</v>
      </c>
      <c r="J32" s="272"/>
      <c r="K32" s="272"/>
      <c r="L32" s="92"/>
    </row>
    <row r="33" spans="1:12" ht="19.5" customHeight="1">
      <c r="A33" s="330" t="s">
        <v>47</v>
      </c>
      <c r="B33" s="331"/>
      <c r="C33" s="332">
        <v>2210</v>
      </c>
      <c r="D33" s="379">
        <v>1320.65</v>
      </c>
      <c r="E33" s="379"/>
      <c r="F33" s="372"/>
      <c r="G33" s="294"/>
      <c r="H33" s="67" t="s">
        <v>208</v>
      </c>
      <c r="I33" s="271" t="s">
        <v>218</v>
      </c>
      <c r="J33" s="272"/>
      <c r="K33" s="272"/>
      <c r="L33" s="272"/>
    </row>
    <row r="34" spans="1:12" ht="33.75" customHeight="1">
      <c r="A34" s="330"/>
      <c r="B34" s="331"/>
      <c r="C34" s="332"/>
      <c r="D34" s="301" t="s">
        <v>219</v>
      </c>
      <c r="E34" s="301"/>
      <c r="F34" s="372"/>
      <c r="G34" s="294"/>
      <c r="H34" s="79" t="s">
        <v>121</v>
      </c>
      <c r="I34" s="271"/>
      <c r="J34" s="272"/>
      <c r="K34" s="272"/>
      <c r="L34" s="272"/>
    </row>
    <row r="35" spans="1:12" s="4" customFormat="1" ht="14.25" customHeight="1">
      <c r="A35" s="335" t="s">
        <v>5</v>
      </c>
      <c r="B35" s="336"/>
      <c r="C35" s="336"/>
      <c r="D35" s="375">
        <f>D37+D39+D43+D45+D41+D47</f>
        <v>4142.2</v>
      </c>
      <c r="E35" s="375"/>
      <c r="F35" s="296"/>
      <c r="G35" s="295"/>
      <c r="H35" s="307"/>
      <c r="I35" s="87"/>
      <c r="J35" s="85"/>
      <c r="K35" s="85"/>
      <c r="L35" s="85"/>
    </row>
    <row r="36" spans="1:12" s="4" customFormat="1" ht="14.25" customHeight="1">
      <c r="A36" s="335"/>
      <c r="B36" s="336"/>
      <c r="C36" s="336"/>
      <c r="D36" s="373" t="s">
        <v>232</v>
      </c>
      <c r="E36" s="373"/>
      <c r="F36" s="296"/>
      <c r="G36" s="295"/>
      <c r="H36" s="308"/>
      <c r="I36" s="87"/>
      <c r="J36" s="85"/>
      <c r="K36" s="85"/>
      <c r="L36" s="85"/>
    </row>
    <row r="37" spans="1:12" s="4" customFormat="1" ht="14.25" customHeight="1">
      <c r="A37" s="333" t="s">
        <v>48</v>
      </c>
      <c r="B37" s="334"/>
      <c r="C37" s="197">
        <v>2210</v>
      </c>
      <c r="D37" s="377">
        <v>200</v>
      </c>
      <c r="E37" s="377"/>
      <c r="F37" s="167"/>
      <c r="G37" s="288"/>
      <c r="H37" s="67"/>
      <c r="I37" s="90"/>
      <c r="J37" s="85"/>
      <c r="K37" s="85"/>
      <c r="L37" s="85"/>
    </row>
    <row r="38" spans="1:12" s="4" customFormat="1" ht="34.5" customHeight="1">
      <c r="A38" s="333"/>
      <c r="B38" s="334"/>
      <c r="C38" s="197"/>
      <c r="D38" s="376" t="s">
        <v>87</v>
      </c>
      <c r="E38" s="376"/>
      <c r="F38" s="167"/>
      <c r="G38" s="288"/>
      <c r="H38" s="79" t="s">
        <v>142</v>
      </c>
      <c r="I38" s="271" t="s">
        <v>226</v>
      </c>
      <c r="J38" s="272"/>
      <c r="K38" s="272"/>
      <c r="L38" s="85"/>
    </row>
    <row r="39" spans="1:12" s="4" customFormat="1" ht="14.25" customHeight="1">
      <c r="A39" s="363" t="s">
        <v>49</v>
      </c>
      <c r="B39" s="364"/>
      <c r="C39" s="197">
        <v>2210</v>
      </c>
      <c r="D39" s="191">
        <v>100</v>
      </c>
      <c r="E39" s="191"/>
      <c r="F39" s="167"/>
      <c r="G39" s="277"/>
      <c r="H39" s="67"/>
      <c r="I39" s="275" t="s">
        <v>145</v>
      </c>
      <c r="J39" s="276"/>
      <c r="K39" s="85"/>
      <c r="L39" s="85"/>
    </row>
    <row r="40" spans="1:12" s="4" customFormat="1" ht="14.25" customHeight="1">
      <c r="A40" s="363"/>
      <c r="B40" s="364"/>
      <c r="C40" s="197"/>
      <c r="D40" s="191" t="s">
        <v>80</v>
      </c>
      <c r="E40" s="191"/>
      <c r="F40" s="167"/>
      <c r="G40" s="277"/>
      <c r="H40" s="68" t="s">
        <v>108</v>
      </c>
      <c r="I40" s="85"/>
      <c r="J40" s="85"/>
      <c r="K40" s="85"/>
      <c r="L40" s="85"/>
    </row>
    <row r="41" spans="1:12" ht="14.25" customHeight="1">
      <c r="A41" s="165" t="s">
        <v>50</v>
      </c>
      <c r="B41" s="166"/>
      <c r="C41" s="362">
        <v>2210</v>
      </c>
      <c r="D41" s="284">
        <v>856.2</v>
      </c>
      <c r="E41" s="284"/>
      <c r="F41" s="289"/>
      <c r="G41" s="289"/>
      <c r="H41" s="67" t="s">
        <v>208</v>
      </c>
      <c r="I41" s="271" t="s">
        <v>224</v>
      </c>
      <c r="J41" s="272"/>
      <c r="K41" s="272"/>
      <c r="L41" s="272"/>
    </row>
    <row r="42" spans="1:12" ht="33" customHeight="1">
      <c r="A42" s="165"/>
      <c r="B42" s="166"/>
      <c r="C42" s="362"/>
      <c r="D42" s="191" t="s">
        <v>225</v>
      </c>
      <c r="E42" s="191"/>
      <c r="F42" s="289"/>
      <c r="G42" s="289"/>
      <c r="H42" s="79" t="s">
        <v>143</v>
      </c>
      <c r="I42" s="271"/>
      <c r="J42" s="272"/>
      <c r="K42" s="272"/>
      <c r="L42" s="272"/>
    </row>
    <row r="43" spans="1:11" ht="14.25" customHeight="1">
      <c r="A43" s="220" t="s">
        <v>152</v>
      </c>
      <c r="B43" s="221"/>
      <c r="C43" s="362">
        <v>2210</v>
      </c>
      <c r="D43" s="377">
        <v>296.8</v>
      </c>
      <c r="E43" s="377"/>
      <c r="F43" s="104"/>
      <c r="G43" s="104"/>
      <c r="H43" s="67" t="s">
        <v>208</v>
      </c>
      <c r="I43" s="271" t="s">
        <v>205</v>
      </c>
      <c r="J43" s="272"/>
      <c r="K43" s="272"/>
    </row>
    <row r="44" spans="1:11" ht="14.25" customHeight="1">
      <c r="A44" s="222"/>
      <c r="B44" s="223"/>
      <c r="C44" s="362"/>
      <c r="D44" s="191" t="s">
        <v>206</v>
      </c>
      <c r="E44" s="191"/>
      <c r="F44" s="104"/>
      <c r="G44" s="104"/>
      <c r="H44" s="68" t="s">
        <v>108</v>
      </c>
      <c r="I44" s="271"/>
      <c r="J44" s="272"/>
      <c r="K44" s="272"/>
    </row>
    <row r="45" spans="1:11" ht="14.25" customHeight="1">
      <c r="A45" s="165" t="s">
        <v>148</v>
      </c>
      <c r="B45" s="166"/>
      <c r="C45" s="362">
        <v>2210</v>
      </c>
      <c r="D45" s="378">
        <v>1462.4</v>
      </c>
      <c r="E45" s="378"/>
      <c r="F45" s="104"/>
      <c r="G45" s="104"/>
      <c r="H45" s="67" t="s">
        <v>208</v>
      </c>
      <c r="I45" s="271" t="s">
        <v>216</v>
      </c>
      <c r="J45" s="272"/>
      <c r="K45" s="272"/>
    </row>
    <row r="46" spans="1:11" ht="14.25" customHeight="1">
      <c r="A46" s="165"/>
      <c r="B46" s="166"/>
      <c r="C46" s="362"/>
      <c r="D46" s="301" t="s">
        <v>217</v>
      </c>
      <c r="E46" s="301"/>
      <c r="F46" s="104"/>
      <c r="G46" s="104"/>
      <c r="H46" s="68" t="s">
        <v>108</v>
      </c>
      <c r="I46" s="271"/>
      <c r="J46" s="272"/>
      <c r="K46" s="272"/>
    </row>
    <row r="47" spans="1:12" s="4" customFormat="1" ht="14.25" customHeight="1">
      <c r="A47" s="370" t="s">
        <v>51</v>
      </c>
      <c r="B47" s="371"/>
      <c r="C47" s="197">
        <v>2210</v>
      </c>
      <c r="D47" s="377">
        <v>1226.8</v>
      </c>
      <c r="E47" s="377"/>
      <c r="F47" s="167"/>
      <c r="G47" s="277"/>
      <c r="H47" s="67" t="s">
        <v>208</v>
      </c>
      <c r="I47" s="267" t="s">
        <v>228</v>
      </c>
      <c r="J47" s="268"/>
      <c r="K47" s="268"/>
      <c r="L47" s="85"/>
    </row>
    <row r="48" spans="1:12" s="4" customFormat="1" ht="31.5" customHeight="1">
      <c r="A48" s="370"/>
      <c r="B48" s="371"/>
      <c r="C48" s="197"/>
      <c r="D48" s="191" t="s">
        <v>229</v>
      </c>
      <c r="E48" s="191"/>
      <c r="F48" s="167"/>
      <c r="G48" s="277"/>
      <c r="H48" s="79" t="s">
        <v>122</v>
      </c>
      <c r="I48" s="267"/>
      <c r="J48" s="268"/>
      <c r="K48" s="268"/>
      <c r="L48" s="85"/>
    </row>
    <row r="49" spans="1:12" s="4" customFormat="1" ht="14.25" customHeight="1">
      <c r="A49" s="430" t="s">
        <v>6</v>
      </c>
      <c r="B49" s="295"/>
      <c r="C49" s="295"/>
      <c r="D49" s="373">
        <f>D51+D53+D55+D57</f>
        <v>7330</v>
      </c>
      <c r="E49" s="373"/>
      <c r="F49" s="295"/>
      <c r="G49" s="295"/>
      <c r="H49" s="285"/>
      <c r="I49" s="90"/>
      <c r="J49" s="85"/>
      <c r="K49" s="85"/>
      <c r="L49" s="85"/>
    </row>
    <row r="50" spans="1:12" s="4" customFormat="1" ht="14.25" customHeight="1">
      <c r="A50" s="430"/>
      <c r="B50" s="295"/>
      <c r="C50" s="295"/>
      <c r="D50" s="373" t="s">
        <v>262</v>
      </c>
      <c r="E50" s="373"/>
      <c r="F50" s="295"/>
      <c r="G50" s="295"/>
      <c r="H50" s="286"/>
      <c r="I50" s="90"/>
      <c r="J50" s="85"/>
      <c r="K50" s="85"/>
      <c r="L50" s="85"/>
    </row>
    <row r="51" spans="1:12" s="4" customFormat="1" ht="14.25" customHeight="1">
      <c r="A51" s="165" t="s">
        <v>52</v>
      </c>
      <c r="B51" s="166"/>
      <c r="C51" s="197">
        <v>2210</v>
      </c>
      <c r="D51" s="374">
        <v>500</v>
      </c>
      <c r="E51" s="374"/>
      <c r="F51" s="167"/>
      <c r="G51" s="277"/>
      <c r="H51" s="78"/>
      <c r="I51" s="267" t="s">
        <v>176</v>
      </c>
      <c r="J51" s="268"/>
      <c r="K51" s="85"/>
      <c r="L51" s="85"/>
    </row>
    <row r="52" spans="1:12" s="4" customFormat="1" ht="14.25" customHeight="1">
      <c r="A52" s="165"/>
      <c r="B52" s="166"/>
      <c r="C52" s="197"/>
      <c r="D52" s="301" t="s">
        <v>130</v>
      </c>
      <c r="E52" s="301"/>
      <c r="F52" s="167"/>
      <c r="G52" s="277"/>
      <c r="H52" s="68" t="s">
        <v>108</v>
      </c>
      <c r="I52" s="267"/>
      <c r="J52" s="268"/>
      <c r="K52" s="85"/>
      <c r="L52" s="85"/>
    </row>
    <row r="53" spans="1:12" s="4" customFormat="1" ht="14.25" customHeight="1">
      <c r="A53" s="303" t="s">
        <v>53</v>
      </c>
      <c r="B53" s="304"/>
      <c r="C53" s="197">
        <v>2210</v>
      </c>
      <c r="D53" s="284">
        <v>6174</v>
      </c>
      <c r="E53" s="284"/>
      <c r="F53" s="167"/>
      <c r="G53" s="277"/>
      <c r="H53" s="67" t="s">
        <v>171</v>
      </c>
      <c r="I53" s="91"/>
      <c r="J53" s="85"/>
      <c r="K53" s="85"/>
      <c r="L53" s="85"/>
    </row>
    <row r="54" spans="1:12" s="4" customFormat="1" ht="32.25" customHeight="1">
      <c r="A54" s="303"/>
      <c r="B54" s="304"/>
      <c r="C54" s="197"/>
      <c r="D54" s="301" t="s">
        <v>179</v>
      </c>
      <c r="E54" s="301"/>
      <c r="F54" s="167"/>
      <c r="G54" s="277"/>
      <c r="H54" s="79" t="s">
        <v>123</v>
      </c>
      <c r="I54" s="267" t="s">
        <v>178</v>
      </c>
      <c r="J54" s="268"/>
      <c r="K54" s="268"/>
      <c r="L54" s="85"/>
    </row>
    <row r="55" spans="1:12" s="4" customFormat="1" ht="14.25" customHeight="1">
      <c r="A55" s="165" t="s">
        <v>54</v>
      </c>
      <c r="B55" s="166"/>
      <c r="C55" s="197">
        <v>2210</v>
      </c>
      <c r="D55" s="300">
        <v>156</v>
      </c>
      <c r="E55" s="300"/>
      <c r="F55" s="167"/>
      <c r="G55" s="277"/>
      <c r="H55" s="67" t="s">
        <v>242</v>
      </c>
      <c r="I55" s="267" t="s">
        <v>138</v>
      </c>
      <c r="J55" s="268"/>
      <c r="K55" s="94"/>
      <c r="L55" s="94"/>
    </row>
    <row r="56" spans="1:12" s="4" customFormat="1" ht="14.25" customHeight="1">
      <c r="A56" s="165"/>
      <c r="B56" s="166"/>
      <c r="C56" s="197"/>
      <c r="D56" s="301" t="s">
        <v>258</v>
      </c>
      <c r="E56" s="301"/>
      <c r="F56" s="167"/>
      <c r="G56" s="277"/>
      <c r="H56" s="68" t="s">
        <v>108</v>
      </c>
      <c r="I56" s="267"/>
      <c r="J56" s="268"/>
      <c r="K56" s="94"/>
      <c r="L56" s="94"/>
    </row>
    <row r="57" spans="1:12" s="4" customFormat="1" ht="14.25" customHeight="1">
      <c r="A57" s="303" t="s">
        <v>95</v>
      </c>
      <c r="B57" s="304"/>
      <c r="C57" s="197">
        <v>2210</v>
      </c>
      <c r="D57" s="374">
        <v>500</v>
      </c>
      <c r="E57" s="374"/>
      <c r="F57" s="167"/>
      <c r="G57" s="277"/>
      <c r="H57" s="78"/>
      <c r="I57" s="267" t="s">
        <v>160</v>
      </c>
      <c r="J57" s="268"/>
      <c r="K57" s="268"/>
      <c r="L57" s="94"/>
    </row>
    <row r="58" spans="1:12" s="4" customFormat="1" ht="33.75" customHeight="1">
      <c r="A58" s="303"/>
      <c r="B58" s="304"/>
      <c r="C58" s="197"/>
      <c r="D58" s="301" t="s">
        <v>130</v>
      </c>
      <c r="E58" s="301"/>
      <c r="F58" s="167"/>
      <c r="G58" s="277"/>
      <c r="H58" s="79" t="s">
        <v>124</v>
      </c>
      <c r="I58" s="267"/>
      <c r="J58" s="268"/>
      <c r="K58" s="268"/>
      <c r="L58" s="94"/>
    </row>
    <row r="59" spans="1:12" s="32" customFormat="1" ht="6.75" customHeight="1">
      <c r="A59" s="220"/>
      <c r="B59" s="422"/>
      <c r="C59" s="422"/>
      <c r="D59" s="422"/>
      <c r="E59" s="422"/>
      <c r="F59" s="422"/>
      <c r="G59" s="422"/>
      <c r="H59" s="423"/>
      <c r="I59" s="95"/>
      <c r="J59" s="96"/>
      <c r="K59" s="96"/>
      <c r="L59" s="96"/>
    </row>
    <row r="60" spans="1:12" s="32" customFormat="1" ht="6.75" customHeight="1">
      <c r="A60" s="222"/>
      <c r="B60" s="424"/>
      <c r="C60" s="424"/>
      <c r="D60" s="424"/>
      <c r="E60" s="424"/>
      <c r="F60" s="424"/>
      <c r="G60" s="424"/>
      <c r="H60" s="425"/>
      <c r="I60" s="95"/>
      <c r="J60" s="96"/>
      <c r="K60" s="96"/>
      <c r="L60" s="96"/>
    </row>
    <row r="61" spans="1:12" s="32" customFormat="1" ht="18.75" customHeight="1">
      <c r="A61" s="169" t="s">
        <v>38</v>
      </c>
      <c r="B61" s="170"/>
      <c r="C61" s="340">
        <v>2210</v>
      </c>
      <c r="D61" s="373">
        <v>14000.86</v>
      </c>
      <c r="E61" s="373"/>
      <c r="F61" s="167"/>
      <c r="G61" s="428"/>
      <c r="H61" s="67" t="s">
        <v>230</v>
      </c>
      <c r="I61" s="95"/>
      <c r="J61" s="96"/>
      <c r="K61" s="96"/>
      <c r="L61" s="96"/>
    </row>
    <row r="62" spans="1:12" s="32" customFormat="1" ht="32.25" customHeight="1">
      <c r="A62" s="169"/>
      <c r="B62" s="170"/>
      <c r="C62" s="340"/>
      <c r="D62" s="287" t="s">
        <v>231</v>
      </c>
      <c r="E62" s="287"/>
      <c r="F62" s="167"/>
      <c r="G62" s="429"/>
      <c r="H62" s="79" t="s">
        <v>125</v>
      </c>
      <c r="I62" s="267" t="s">
        <v>227</v>
      </c>
      <c r="J62" s="268"/>
      <c r="K62" s="268"/>
      <c r="L62" s="96"/>
    </row>
    <row r="63" spans="1:12" s="32" customFormat="1" ht="14.25" customHeight="1">
      <c r="A63" s="169" t="s">
        <v>39</v>
      </c>
      <c r="B63" s="170"/>
      <c r="C63" s="340">
        <v>2210</v>
      </c>
      <c r="D63" s="299">
        <v>175.9</v>
      </c>
      <c r="E63" s="299"/>
      <c r="F63" s="167"/>
      <c r="G63" s="277"/>
      <c r="H63" s="67" t="s">
        <v>208</v>
      </c>
      <c r="I63" s="95"/>
      <c r="J63" s="96"/>
      <c r="K63" s="96"/>
      <c r="L63" s="96"/>
    </row>
    <row r="64" spans="1:12" s="32" customFormat="1" ht="34.5" customHeight="1">
      <c r="A64" s="169"/>
      <c r="B64" s="170"/>
      <c r="C64" s="340"/>
      <c r="D64" s="287" t="s">
        <v>213</v>
      </c>
      <c r="E64" s="287"/>
      <c r="F64" s="167"/>
      <c r="G64" s="277"/>
      <c r="H64" s="79" t="s">
        <v>140</v>
      </c>
      <c r="I64" s="95" t="s">
        <v>233</v>
      </c>
      <c r="J64" s="96"/>
      <c r="K64" s="96"/>
      <c r="L64" s="96"/>
    </row>
    <row r="65" spans="1:12" s="4" customFormat="1" ht="14.25" customHeight="1">
      <c r="A65" s="169" t="s">
        <v>40</v>
      </c>
      <c r="B65" s="170"/>
      <c r="C65" s="340">
        <v>2210</v>
      </c>
      <c r="D65" s="299">
        <v>1030</v>
      </c>
      <c r="E65" s="299"/>
      <c r="F65" s="167"/>
      <c r="G65" s="277"/>
      <c r="H65" s="78"/>
      <c r="I65" s="271" t="s">
        <v>159</v>
      </c>
      <c r="J65" s="272"/>
      <c r="K65" s="85"/>
      <c r="L65" s="85"/>
    </row>
    <row r="66" spans="1:12" s="4" customFormat="1" ht="34.5" customHeight="1">
      <c r="A66" s="169"/>
      <c r="B66" s="170"/>
      <c r="C66" s="340"/>
      <c r="D66" s="287" t="s">
        <v>137</v>
      </c>
      <c r="E66" s="287"/>
      <c r="F66" s="167"/>
      <c r="G66" s="277"/>
      <c r="H66" s="79" t="s">
        <v>126</v>
      </c>
      <c r="I66" s="271"/>
      <c r="J66" s="272"/>
      <c r="K66" s="85"/>
      <c r="L66" s="85"/>
    </row>
    <row r="67" spans="1:12" s="27" customFormat="1" ht="14.25" customHeight="1">
      <c r="A67" s="366" t="s">
        <v>55</v>
      </c>
      <c r="B67" s="367"/>
      <c r="C67" s="197">
        <v>2210</v>
      </c>
      <c r="D67" s="420">
        <v>60000</v>
      </c>
      <c r="E67" s="420"/>
      <c r="F67" s="296"/>
      <c r="G67" s="295"/>
      <c r="H67" s="71"/>
      <c r="I67" s="426" t="s">
        <v>170</v>
      </c>
      <c r="J67" s="427"/>
      <c r="K67" s="97"/>
      <c r="L67" s="97"/>
    </row>
    <row r="68" spans="1:12" s="27" customFormat="1" ht="36" customHeight="1">
      <c r="A68" s="368"/>
      <c r="B68" s="369"/>
      <c r="C68" s="197"/>
      <c r="D68" s="287" t="s">
        <v>128</v>
      </c>
      <c r="E68" s="287"/>
      <c r="F68" s="296"/>
      <c r="G68" s="295"/>
      <c r="H68" s="79" t="s">
        <v>127</v>
      </c>
      <c r="I68" s="426"/>
      <c r="J68" s="427"/>
      <c r="K68" s="97"/>
      <c r="L68" s="97"/>
    </row>
    <row r="69" spans="1:12" s="6" customFormat="1" ht="14.25" customHeight="1">
      <c r="A69" s="165" t="s">
        <v>56</v>
      </c>
      <c r="B69" s="166"/>
      <c r="C69" s="197">
        <v>2210</v>
      </c>
      <c r="D69" s="421">
        <v>7000</v>
      </c>
      <c r="E69" s="421"/>
      <c r="F69" s="298"/>
      <c r="G69" s="277"/>
      <c r="H69" s="78"/>
      <c r="I69" s="269" t="s">
        <v>167</v>
      </c>
      <c r="J69" s="270"/>
      <c r="K69" s="98"/>
      <c r="L69" s="98"/>
    </row>
    <row r="70" spans="1:12" s="6" customFormat="1" ht="14.25" customHeight="1">
      <c r="A70" s="165"/>
      <c r="B70" s="166"/>
      <c r="C70" s="197"/>
      <c r="D70" s="287" t="s">
        <v>129</v>
      </c>
      <c r="E70" s="287"/>
      <c r="F70" s="298"/>
      <c r="G70" s="277"/>
      <c r="H70" s="68" t="s">
        <v>108</v>
      </c>
      <c r="I70" s="269"/>
      <c r="J70" s="270"/>
      <c r="K70" s="98"/>
      <c r="L70" s="98"/>
    </row>
    <row r="71" spans="1:10" ht="14.25" customHeight="1">
      <c r="A71" s="165" t="s">
        <v>57</v>
      </c>
      <c r="B71" s="166"/>
      <c r="C71" s="197">
        <v>2210</v>
      </c>
      <c r="D71" s="302">
        <v>10650</v>
      </c>
      <c r="E71" s="302"/>
      <c r="F71" s="298"/>
      <c r="G71" s="428"/>
      <c r="H71" s="78"/>
      <c r="I71" s="99"/>
      <c r="J71" s="100"/>
    </row>
    <row r="72" spans="1:10" ht="34.5" customHeight="1">
      <c r="A72" s="165"/>
      <c r="B72" s="166"/>
      <c r="C72" s="197"/>
      <c r="D72" s="287" t="s">
        <v>164</v>
      </c>
      <c r="E72" s="287"/>
      <c r="F72" s="298"/>
      <c r="G72" s="429"/>
      <c r="H72" s="79" t="s">
        <v>149</v>
      </c>
      <c r="I72" s="269" t="s">
        <v>181</v>
      </c>
      <c r="J72" s="270"/>
    </row>
    <row r="73" spans="1:10" ht="14.25" customHeight="1">
      <c r="A73" s="165" t="s">
        <v>96</v>
      </c>
      <c r="B73" s="166"/>
      <c r="C73" s="197">
        <v>2210</v>
      </c>
      <c r="D73" s="297">
        <v>800</v>
      </c>
      <c r="E73" s="297"/>
      <c r="F73" s="298"/>
      <c r="G73" s="428"/>
      <c r="H73" s="67" t="s">
        <v>144</v>
      </c>
      <c r="I73" s="93"/>
      <c r="J73" s="51"/>
    </row>
    <row r="74" spans="1:10" ht="34.5" customHeight="1">
      <c r="A74" s="165"/>
      <c r="B74" s="166"/>
      <c r="C74" s="197"/>
      <c r="D74" s="287" t="s">
        <v>147</v>
      </c>
      <c r="E74" s="287"/>
      <c r="F74" s="298"/>
      <c r="G74" s="429"/>
      <c r="H74" s="79" t="s">
        <v>146</v>
      </c>
      <c r="I74" s="93"/>
      <c r="J74" s="51"/>
    </row>
    <row r="75" spans="1:10" ht="14.25" customHeight="1">
      <c r="A75" s="165" t="s">
        <v>131</v>
      </c>
      <c r="B75" s="166"/>
      <c r="C75" s="197">
        <v>2210</v>
      </c>
      <c r="D75" s="418">
        <v>450</v>
      </c>
      <c r="E75" s="419"/>
      <c r="F75" s="82"/>
      <c r="G75" s="83"/>
      <c r="H75" s="79"/>
      <c r="I75" s="93"/>
      <c r="J75" s="51"/>
    </row>
    <row r="76" spans="1:10" ht="14.25" customHeight="1">
      <c r="A76" s="165"/>
      <c r="B76" s="166"/>
      <c r="C76" s="197"/>
      <c r="D76" s="287" t="s">
        <v>132</v>
      </c>
      <c r="E76" s="287"/>
      <c r="F76" s="82"/>
      <c r="G76" s="83"/>
      <c r="H76" s="68" t="s">
        <v>108</v>
      </c>
      <c r="I76" s="93"/>
      <c r="J76" s="51"/>
    </row>
    <row r="77" spans="1:10" ht="20.25" customHeight="1">
      <c r="A77" s="220" t="s">
        <v>133</v>
      </c>
      <c r="B77" s="221"/>
      <c r="C77" s="197">
        <v>2210</v>
      </c>
      <c r="D77" s="418">
        <v>400</v>
      </c>
      <c r="E77" s="419"/>
      <c r="F77" s="82"/>
      <c r="G77" s="83"/>
      <c r="H77" s="67" t="s">
        <v>158</v>
      </c>
      <c r="I77" s="93"/>
      <c r="J77" s="51"/>
    </row>
    <row r="78" spans="1:10" ht="20.25" customHeight="1">
      <c r="A78" s="222"/>
      <c r="B78" s="223"/>
      <c r="C78" s="197"/>
      <c r="D78" s="287" t="s">
        <v>161</v>
      </c>
      <c r="E78" s="287"/>
      <c r="F78" s="82"/>
      <c r="G78" s="83"/>
      <c r="H78" s="68" t="s">
        <v>108</v>
      </c>
      <c r="I78" s="93"/>
      <c r="J78" s="51"/>
    </row>
    <row r="79" spans="1:10" ht="20.25" customHeight="1">
      <c r="A79" s="220" t="s">
        <v>253</v>
      </c>
      <c r="B79" s="221"/>
      <c r="C79" s="197">
        <v>2210</v>
      </c>
      <c r="D79" s="343">
        <v>25000</v>
      </c>
      <c r="E79" s="344"/>
      <c r="F79" s="82"/>
      <c r="G79" s="83"/>
      <c r="H79" s="68"/>
      <c r="I79" s="93"/>
      <c r="J79" s="51"/>
    </row>
    <row r="80" spans="1:10" ht="20.25" customHeight="1">
      <c r="A80" s="222"/>
      <c r="B80" s="223"/>
      <c r="C80" s="197"/>
      <c r="D80" s="287" t="s">
        <v>254</v>
      </c>
      <c r="E80" s="287"/>
      <c r="F80" s="82"/>
      <c r="G80" s="83"/>
      <c r="H80" s="68"/>
      <c r="I80" s="93"/>
      <c r="J80" s="51"/>
    </row>
    <row r="81" spans="1:10" ht="20.25" customHeight="1">
      <c r="A81" s="220" t="s">
        <v>210</v>
      </c>
      <c r="B81" s="221"/>
      <c r="C81" s="197">
        <v>2210</v>
      </c>
      <c r="D81" s="396">
        <v>124</v>
      </c>
      <c r="E81" s="397"/>
      <c r="F81" s="82"/>
      <c r="G81" s="83"/>
      <c r="H81" s="67" t="s">
        <v>208</v>
      </c>
      <c r="I81" s="269" t="s">
        <v>209</v>
      </c>
      <c r="J81" s="270"/>
    </row>
    <row r="82" spans="1:10" ht="20.25" customHeight="1">
      <c r="A82" s="222"/>
      <c r="B82" s="223"/>
      <c r="C82" s="197"/>
      <c r="D82" s="287" t="s">
        <v>207</v>
      </c>
      <c r="E82" s="287"/>
      <c r="F82" s="82"/>
      <c r="G82" s="83"/>
      <c r="H82" s="68" t="s">
        <v>108</v>
      </c>
      <c r="I82" s="269"/>
      <c r="J82" s="270"/>
    </row>
    <row r="83" spans="1:10" ht="14.25" customHeight="1">
      <c r="A83" s="408" t="s">
        <v>156</v>
      </c>
      <c r="B83" s="409"/>
      <c r="C83" s="197">
        <v>2210</v>
      </c>
      <c r="D83" s="396">
        <v>2000</v>
      </c>
      <c r="E83" s="397"/>
      <c r="F83" s="82"/>
      <c r="G83" s="83"/>
      <c r="H83" s="67" t="s">
        <v>171</v>
      </c>
      <c r="I83" s="269" t="s">
        <v>177</v>
      </c>
      <c r="J83" s="270"/>
    </row>
    <row r="84" spans="1:10" ht="14.25" customHeight="1">
      <c r="A84" s="410"/>
      <c r="B84" s="411"/>
      <c r="C84" s="197"/>
      <c r="D84" s="287" t="s">
        <v>175</v>
      </c>
      <c r="E84" s="287"/>
      <c r="F84" s="82"/>
      <c r="G84" s="83"/>
      <c r="H84" s="68" t="s">
        <v>108</v>
      </c>
      <c r="I84" s="269"/>
      <c r="J84" s="270"/>
    </row>
    <row r="85" spans="1:12" s="4" customFormat="1" ht="21" customHeight="1">
      <c r="A85" s="309" t="s">
        <v>68</v>
      </c>
      <c r="B85" s="310"/>
      <c r="C85" s="290"/>
      <c r="D85" s="319">
        <f>D19+D35+D49+D61+D63+D65+D67+D69+D71+D73+D75+D77+D79+D81+D83</f>
        <v>148114.16</v>
      </c>
      <c r="E85" s="319"/>
      <c r="F85" s="321"/>
      <c r="G85" s="278"/>
      <c r="H85" s="279"/>
      <c r="I85" s="93"/>
      <c r="J85" s="51"/>
      <c r="K85" s="85"/>
      <c r="L85" s="85"/>
    </row>
    <row r="86" spans="1:12" s="4" customFormat="1" ht="21" customHeight="1">
      <c r="A86" s="309"/>
      <c r="B86" s="310"/>
      <c r="C86" s="290"/>
      <c r="D86" s="319" t="s">
        <v>255</v>
      </c>
      <c r="E86" s="319"/>
      <c r="F86" s="321"/>
      <c r="G86" s="278"/>
      <c r="H86" s="279"/>
      <c r="I86" s="93"/>
      <c r="J86" s="51"/>
      <c r="K86" s="85"/>
      <c r="L86" s="85"/>
    </row>
    <row r="87" spans="1:12" ht="14.25" customHeight="1">
      <c r="A87" s="220" t="s">
        <v>58</v>
      </c>
      <c r="B87" s="221"/>
      <c r="C87" s="197">
        <v>2240</v>
      </c>
      <c r="D87" s="433">
        <v>13725.9</v>
      </c>
      <c r="E87" s="433"/>
      <c r="F87" s="167"/>
      <c r="G87" s="277"/>
      <c r="H87" s="67" t="s">
        <v>243</v>
      </c>
      <c r="I87" s="269" t="s">
        <v>189</v>
      </c>
      <c r="J87" s="270"/>
      <c r="K87" s="270"/>
      <c r="L87" s="270"/>
    </row>
    <row r="88" spans="1:12" ht="14.25" customHeight="1">
      <c r="A88" s="222"/>
      <c r="B88" s="223"/>
      <c r="C88" s="197"/>
      <c r="D88" s="384" t="s">
        <v>239</v>
      </c>
      <c r="E88" s="384"/>
      <c r="F88" s="167"/>
      <c r="G88" s="277"/>
      <c r="H88" s="68" t="s">
        <v>108</v>
      </c>
      <c r="I88" s="269"/>
      <c r="J88" s="270"/>
      <c r="K88" s="270"/>
      <c r="L88" s="270"/>
    </row>
    <row r="89" spans="1:10" ht="14.25" customHeight="1">
      <c r="A89" s="220" t="s">
        <v>163</v>
      </c>
      <c r="B89" s="221"/>
      <c r="C89" s="197">
        <v>2240</v>
      </c>
      <c r="D89" s="396">
        <v>1</v>
      </c>
      <c r="E89" s="397"/>
      <c r="F89" s="26"/>
      <c r="G89" s="81"/>
      <c r="H89" s="67" t="s">
        <v>157</v>
      </c>
      <c r="I89" s="93"/>
      <c r="J89" s="85"/>
    </row>
    <row r="90" spans="1:10" ht="14.25" customHeight="1">
      <c r="A90" s="222"/>
      <c r="B90" s="223"/>
      <c r="C90" s="197"/>
      <c r="D90" s="431" t="s">
        <v>162</v>
      </c>
      <c r="E90" s="432"/>
      <c r="F90" s="26"/>
      <c r="G90" s="81"/>
      <c r="H90" s="68" t="s">
        <v>108</v>
      </c>
      <c r="I90" s="93"/>
      <c r="J90" s="85"/>
    </row>
    <row r="91" spans="1:10" ht="14.25" customHeight="1">
      <c r="A91" s="165" t="s">
        <v>59</v>
      </c>
      <c r="B91" s="166"/>
      <c r="C91" s="197">
        <v>2240</v>
      </c>
      <c r="D91" s="299">
        <v>4872</v>
      </c>
      <c r="E91" s="299"/>
      <c r="F91" s="167"/>
      <c r="G91" s="277"/>
      <c r="H91" s="67" t="s">
        <v>243</v>
      </c>
      <c r="I91" s="269" t="s">
        <v>241</v>
      </c>
      <c r="J91" s="270"/>
    </row>
    <row r="92" spans="1:10" ht="32.25" customHeight="1">
      <c r="A92" s="165"/>
      <c r="B92" s="166"/>
      <c r="C92" s="197"/>
      <c r="D92" s="384" t="s">
        <v>240</v>
      </c>
      <c r="E92" s="384"/>
      <c r="F92" s="167"/>
      <c r="G92" s="277"/>
      <c r="H92" s="79" t="s">
        <v>139</v>
      </c>
      <c r="I92" s="269"/>
      <c r="J92" s="270"/>
    </row>
    <row r="93" spans="1:11" ht="14.25" customHeight="1">
      <c r="A93" s="165" t="s">
        <v>60</v>
      </c>
      <c r="B93" s="166"/>
      <c r="C93" s="197">
        <v>2240</v>
      </c>
      <c r="D93" s="299">
        <v>1268.34</v>
      </c>
      <c r="E93" s="299"/>
      <c r="F93" s="167"/>
      <c r="G93" s="277"/>
      <c r="H93" s="67" t="s">
        <v>190</v>
      </c>
      <c r="I93" s="269" t="s">
        <v>180</v>
      </c>
      <c r="J93" s="270"/>
      <c r="K93" s="270"/>
    </row>
    <row r="94" spans="1:11" ht="14.25" customHeight="1">
      <c r="A94" s="165"/>
      <c r="B94" s="166"/>
      <c r="C94" s="197"/>
      <c r="D94" s="384" t="s">
        <v>191</v>
      </c>
      <c r="E94" s="384"/>
      <c r="F94" s="167"/>
      <c r="G94" s="277"/>
      <c r="H94" s="68" t="s">
        <v>108</v>
      </c>
      <c r="I94" s="269"/>
      <c r="J94" s="270"/>
      <c r="K94" s="270"/>
    </row>
    <row r="95" spans="1:10" ht="14.25" customHeight="1">
      <c r="A95" s="165" t="s">
        <v>61</v>
      </c>
      <c r="B95" s="166"/>
      <c r="C95" s="197">
        <v>2240</v>
      </c>
      <c r="D95" s="299">
        <v>1550</v>
      </c>
      <c r="E95" s="299"/>
      <c r="F95" s="167"/>
      <c r="G95" s="277"/>
      <c r="H95" s="67"/>
      <c r="I95" s="93"/>
      <c r="J95" s="51"/>
    </row>
    <row r="96" spans="1:10" ht="14.25" customHeight="1">
      <c r="A96" s="165"/>
      <c r="B96" s="166"/>
      <c r="C96" s="197"/>
      <c r="D96" s="385" t="s">
        <v>119</v>
      </c>
      <c r="E96" s="385"/>
      <c r="F96" s="167"/>
      <c r="G96" s="277"/>
      <c r="H96" s="68" t="s">
        <v>108</v>
      </c>
      <c r="I96" s="101">
        <v>1550</v>
      </c>
      <c r="J96" s="51"/>
    </row>
    <row r="97" spans="1:10" ht="18.75" customHeight="1">
      <c r="A97" s="165" t="s">
        <v>62</v>
      </c>
      <c r="B97" s="166"/>
      <c r="C97" s="197">
        <v>2240</v>
      </c>
      <c r="D97" s="299">
        <v>18.76</v>
      </c>
      <c r="E97" s="299"/>
      <c r="F97" s="167"/>
      <c r="G97" s="277"/>
      <c r="H97" s="67" t="s">
        <v>190</v>
      </c>
      <c r="I97" s="267" t="s">
        <v>168</v>
      </c>
      <c r="J97" s="268"/>
    </row>
    <row r="98" spans="1:10" ht="18.75" customHeight="1">
      <c r="A98" s="165"/>
      <c r="B98" s="166"/>
      <c r="C98" s="197"/>
      <c r="D98" s="385" t="s">
        <v>192</v>
      </c>
      <c r="E98" s="385"/>
      <c r="F98" s="167"/>
      <c r="G98" s="277"/>
      <c r="H98" s="68" t="s">
        <v>108</v>
      </c>
      <c r="I98" s="267"/>
      <c r="J98" s="268"/>
    </row>
    <row r="99" spans="1:12" s="40" customFormat="1" ht="14.25" customHeight="1">
      <c r="A99" s="165" t="s">
        <v>63</v>
      </c>
      <c r="B99" s="166"/>
      <c r="C99" s="197">
        <v>2240</v>
      </c>
      <c r="D99" s="299">
        <v>30000</v>
      </c>
      <c r="E99" s="299"/>
      <c r="F99" s="167"/>
      <c r="G99" s="277"/>
      <c r="H99" s="67" t="s">
        <v>242</v>
      </c>
      <c r="I99" s="280" t="s">
        <v>237</v>
      </c>
      <c r="J99" s="281"/>
      <c r="K99" s="42"/>
      <c r="L99" s="42"/>
    </row>
    <row r="100" spans="1:12" s="40" customFormat="1" ht="14.25" customHeight="1">
      <c r="A100" s="165"/>
      <c r="B100" s="166"/>
      <c r="C100" s="197"/>
      <c r="D100" s="385" t="s">
        <v>238</v>
      </c>
      <c r="E100" s="385"/>
      <c r="F100" s="167"/>
      <c r="G100" s="277"/>
      <c r="H100" s="68" t="s">
        <v>108</v>
      </c>
      <c r="I100" s="280"/>
      <c r="J100" s="281"/>
      <c r="K100" s="42"/>
      <c r="L100" s="42"/>
    </row>
    <row r="101" spans="1:12" s="40" customFormat="1" ht="14.25" customHeight="1">
      <c r="A101" s="165" t="s">
        <v>117</v>
      </c>
      <c r="B101" s="166"/>
      <c r="C101" s="197">
        <v>2240</v>
      </c>
      <c r="D101" s="386">
        <v>0</v>
      </c>
      <c r="E101" s="387"/>
      <c r="F101" s="26"/>
      <c r="G101" s="81"/>
      <c r="H101" s="67" t="s">
        <v>190</v>
      </c>
      <c r="I101" s="87"/>
      <c r="J101" s="84"/>
      <c r="K101" s="42"/>
      <c r="L101" s="42"/>
    </row>
    <row r="102" spans="1:12" s="40" customFormat="1" ht="14.25" customHeight="1">
      <c r="A102" s="165"/>
      <c r="B102" s="166"/>
      <c r="C102" s="197"/>
      <c r="D102" s="384" t="s">
        <v>193</v>
      </c>
      <c r="E102" s="384"/>
      <c r="F102" s="26"/>
      <c r="G102" s="81"/>
      <c r="H102" s="68" t="s">
        <v>108</v>
      </c>
      <c r="I102" s="87"/>
      <c r="J102" s="84"/>
      <c r="K102" s="42"/>
      <c r="L102" s="42"/>
    </row>
    <row r="103" spans="1:12" s="40" customFormat="1" ht="14.25" customHeight="1">
      <c r="A103" s="220" t="s">
        <v>118</v>
      </c>
      <c r="B103" s="221"/>
      <c r="C103" s="197">
        <v>2240</v>
      </c>
      <c r="D103" s="388">
        <v>9000</v>
      </c>
      <c r="E103" s="389"/>
      <c r="F103" s="26"/>
      <c r="G103" s="81"/>
      <c r="H103" s="67" t="s">
        <v>158</v>
      </c>
      <c r="I103" s="90" t="s">
        <v>155</v>
      </c>
      <c r="J103" s="84"/>
      <c r="K103" s="42"/>
      <c r="L103" s="42"/>
    </row>
    <row r="104" spans="1:12" s="40" customFormat="1" ht="14.25" customHeight="1">
      <c r="A104" s="222"/>
      <c r="B104" s="223"/>
      <c r="C104" s="197"/>
      <c r="D104" s="386" t="s">
        <v>107</v>
      </c>
      <c r="E104" s="387"/>
      <c r="F104" s="26"/>
      <c r="G104" s="81"/>
      <c r="H104" s="68" t="s">
        <v>108</v>
      </c>
      <c r="I104" s="87"/>
      <c r="J104" s="84"/>
      <c r="K104" s="42"/>
      <c r="L104" s="42"/>
    </row>
    <row r="105" spans="1:13" s="40" customFormat="1" ht="21" customHeight="1">
      <c r="A105" s="356" t="s">
        <v>64</v>
      </c>
      <c r="B105" s="357"/>
      <c r="C105" s="197">
        <v>2240</v>
      </c>
      <c r="D105" s="299">
        <v>11498</v>
      </c>
      <c r="E105" s="299"/>
      <c r="F105" s="167"/>
      <c r="G105" s="277"/>
      <c r="H105" s="67" t="s">
        <v>157</v>
      </c>
      <c r="I105" s="282" t="s">
        <v>165</v>
      </c>
      <c r="J105" s="283"/>
      <c r="K105" s="283"/>
      <c r="L105" s="283"/>
      <c r="M105" s="283"/>
    </row>
    <row r="106" spans="1:13" s="40" customFormat="1" ht="33" customHeight="1">
      <c r="A106" s="358"/>
      <c r="B106" s="359"/>
      <c r="C106" s="197"/>
      <c r="D106" s="386" t="s">
        <v>166</v>
      </c>
      <c r="E106" s="387"/>
      <c r="F106" s="167"/>
      <c r="G106" s="277"/>
      <c r="H106" s="79" t="s">
        <v>116</v>
      </c>
      <c r="I106" s="282"/>
      <c r="J106" s="283"/>
      <c r="K106" s="283"/>
      <c r="L106" s="283"/>
      <c r="M106" s="283"/>
    </row>
    <row r="107" spans="1:10" ht="18" customHeight="1">
      <c r="A107" s="309" t="s">
        <v>69</v>
      </c>
      <c r="B107" s="310"/>
      <c r="C107" s="290"/>
      <c r="D107" s="319">
        <f>D87+D89+D91+D93+D95+D97+D99+D101+D103+D105</f>
        <v>71934</v>
      </c>
      <c r="E107" s="319"/>
      <c r="F107" s="321"/>
      <c r="G107" s="278"/>
      <c r="H107" s="279"/>
      <c r="I107" s="88"/>
      <c r="J107" s="42"/>
    </row>
    <row r="108" spans="1:10" ht="18" customHeight="1">
      <c r="A108" s="309"/>
      <c r="B108" s="310"/>
      <c r="C108" s="290"/>
      <c r="D108" s="319" t="s">
        <v>153</v>
      </c>
      <c r="E108" s="319"/>
      <c r="F108" s="321"/>
      <c r="G108" s="278"/>
      <c r="H108" s="279"/>
      <c r="I108" s="88"/>
      <c r="J108" s="42"/>
    </row>
    <row r="109" spans="1:12" s="4" customFormat="1" ht="14.25" customHeight="1">
      <c r="A109" s="360" t="s">
        <v>2</v>
      </c>
      <c r="B109" s="361"/>
      <c r="C109" s="291">
        <v>2250</v>
      </c>
      <c r="D109" s="390">
        <v>0</v>
      </c>
      <c r="E109" s="390"/>
      <c r="F109" s="400"/>
      <c r="G109" s="167"/>
      <c r="H109" s="67" t="s">
        <v>242</v>
      </c>
      <c r="I109" s="84"/>
      <c r="J109" s="84"/>
      <c r="K109" s="85"/>
      <c r="L109" s="85"/>
    </row>
    <row r="110" spans="1:9" ht="14.25" customHeight="1">
      <c r="A110" s="360"/>
      <c r="B110" s="361"/>
      <c r="C110" s="292"/>
      <c r="D110" s="399" t="s">
        <v>193</v>
      </c>
      <c r="E110" s="399"/>
      <c r="F110" s="400"/>
      <c r="G110" s="167"/>
      <c r="H110" s="68" t="s">
        <v>108</v>
      </c>
      <c r="I110" s="101"/>
    </row>
    <row r="111" spans="1:9" ht="14.25" customHeight="1">
      <c r="A111" s="309" t="s">
        <v>70</v>
      </c>
      <c r="B111" s="310"/>
      <c r="C111" s="290"/>
      <c r="D111" s="319">
        <f>D109</f>
        <v>0</v>
      </c>
      <c r="E111" s="319"/>
      <c r="F111" s="321"/>
      <c r="G111" s="278"/>
      <c r="H111" s="279"/>
      <c r="I111" s="101"/>
    </row>
    <row r="112" spans="1:9" ht="14.25" customHeight="1">
      <c r="A112" s="309"/>
      <c r="B112" s="310"/>
      <c r="C112" s="290"/>
      <c r="D112" s="401" t="s">
        <v>115</v>
      </c>
      <c r="E112" s="401"/>
      <c r="F112" s="321"/>
      <c r="G112" s="278"/>
      <c r="H112" s="279"/>
      <c r="I112" s="101"/>
    </row>
    <row r="113" spans="1:12" s="4" customFormat="1" ht="14.25" customHeight="1">
      <c r="A113" s="347" t="s">
        <v>13</v>
      </c>
      <c r="B113" s="348"/>
      <c r="C113" s="134">
        <v>2271</v>
      </c>
      <c r="D113" s="243">
        <v>69745</v>
      </c>
      <c r="E113" s="243"/>
      <c r="F113" s="28"/>
      <c r="G113" s="28"/>
      <c r="H113" s="68" t="s">
        <v>135</v>
      </c>
      <c r="I113" s="101"/>
      <c r="J113" s="85"/>
      <c r="K113" s="85"/>
      <c r="L113" s="85"/>
    </row>
    <row r="114" spans="1:12" s="4" customFormat="1" ht="14.25" customHeight="1">
      <c r="A114" s="165" t="s">
        <v>65</v>
      </c>
      <c r="B114" s="166"/>
      <c r="C114" s="392"/>
      <c r="D114" s="243">
        <v>104175</v>
      </c>
      <c r="E114" s="243"/>
      <c r="F114" s="167"/>
      <c r="G114" s="277"/>
      <c r="H114" s="68" t="s">
        <v>136</v>
      </c>
      <c r="I114" s="101"/>
      <c r="J114" s="85"/>
      <c r="K114" s="85"/>
      <c r="L114" s="85"/>
    </row>
    <row r="115" spans="1:12" s="4" customFormat="1" ht="24" customHeight="1">
      <c r="A115" s="165"/>
      <c r="B115" s="166"/>
      <c r="C115" s="135"/>
      <c r="D115" s="241" t="s">
        <v>183</v>
      </c>
      <c r="E115" s="241"/>
      <c r="F115" s="167"/>
      <c r="G115" s="277"/>
      <c r="H115" s="113" t="s">
        <v>182</v>
      </c>
      <c r="I115" s="101"/>
      <c r="J115" s="85"/>
      <c r="K115" s="85"/>
      <c r="L115" s="85"/>
    </row>
    <row r="116" spans="1:12" s="41" customFormat="1" ht="14.25" customHeight="1">
      <c r="A116" s="64"/>
      <c r="B116" s="56" t="s">
        <v>72</v>
      </c>
      <c r="C116" s="53"/>
      <c r="D116" s="319">
        <f>D113+D114</f>
        <v>173920</v>
      </c>
      <c r="E116" s="319"/>
      <c r="F116" s="54"/>
      <c r="G116" s="55"/>
      <c r="H116" s="70"/>
      <c r="I116" s="101">
        <v>150920</v>
      </c>
      <c r="J116" s="84"/>
      <c r="K116" s="102"/>
      <c r="L116" s="102"/>
    </row>
    <row r="117" spans="1:12" s="41" customFormat="1" ht="14.25" customHeight="1">
      <c r="A117" s="349" t="s">
        <v>7</v>
      </c>
      <c r="B117" s="350"/>
      <c r="C117" s="39">
        <v>2272</v>
      </c>
      <c r="D117" s="391">
        <f>D118+D120</f>
        <v>6569</v>
      </c>
      <c r="E117" s="391"/>
      <c r="F117" s="38"/>
      <c r="G117" s="38"/>
      <c r="H117" s="67" t="s">
        <v>243</v>
      </c>
      <c r="I117" s="87"/>
      <c r="J117" s="84"/>
      <c r="K117" s="102"/>
      <c r="L117" s="102"/>
    </row>
    <row r="118" spans="1:12" s="41" customFormat="1" ht="14.25" customHeight="1">
      <c r="A118" s="165" t="s">
        <v>66</v>
      </c>
      <c r="B118" s="166"/>
      <c r="C118" s="155">
        <v>2272</v>
      </c>
      <c r="D118" s="164">
        <v>3285</v>
      </c>
      <c r="E118" s="164"/>
      <c r="F118" s="394"/>
      <c r="G118" s="394"/>
      <c r="H118" s="78"/>
      <c r="I118" s="87"/>
      <c r="J118" s="84"/>
      <c r="K118" s="102"/>
      <c r="L118" s="102"/>
    </row>
    <row r="119" spans="1:10" s="42" customFormat="1" ht="14.25" customHeight="1">
      <c r="A119" s="165"/>
      <c r="B119" s="166"/>
      <c r="C119" s="155"/>
      <c r="D119" s="164" t="s">
        <v>234</v>
      </c>
      <c r="E119" s="164"/>
      <c r="F119" s="395"/>
      <c r="G119" s="395"/>
      <c r="H119" s="68" t="s">
        <v>108</v>
      </c>
      <c r="I119" s="90"/>
      <c r="J119" s="85"/>
    </row>
    <row r="120" spans="1:10" s="43" customFormat="1" ht="14.25" customHeight="1">
      <c r="A120" s="352" t="s">
        <v>94</v>
      </c>
      <c r="B120" s="353"/>
      <c r="C120" s="155">
        <v>2272</v>
      </c>
      <c r="D120" s="164">
        <v>3284</v>
      </c>
      <c r="E120" s="164"/>
      <c r="F120" s="167"/>
      <c r="G120" s="277"/>
      <c r="H120" s="78"/>
      <c r="I120" s="91"/>
      <c r="J120" s="103"/>
    </row>
    <row r="121" spans="1:10" s="43" customFormat="1" ht="14.25" customHeight="1">
      <c r="A121" s="354"/>
      <c r="B121" s="355"/>
      <c r="C121" s="155"/>
      <c r="D121" s="164" t="s">
        <v>235</v>
      </c>
      <c r="E121" s="164"/>
      <c r="F121" s="167"/>
      <c r="G121" s="277"/>
      <c r="H121" s="68" t="s">
        <v>108</v>
      </c>
      <c r="I121" s="91"/>
      <c r="J121" s="103"/>
    </row>
    <row r="122" spans="1:10" s="43" customFormat="1" ht="14.25" customHeight="1">
      <c r="A122" s="64"/>
      <c r="B122" s="56" t="s">
        <v>73</v>
      </c>
      <c r="C122" s="53"/>
      <c r="D122" s="319">
        <f>D117</f>
        <v>6569</v>
      </c>
      <c r="E122" s="319"/>
      <c r="F122" s="54"/>
      <c r="G122" s="55"/>
      <c r="H122" s="70"/>
      <c r="I122" s="101">
        <v>4845</v>
      </c>
      <c r="J122" s="103"/>
    </row>
    <row r="123" spans="1:10" s="43" customFormat="1" ht="14.25" customHeight="1">
      <c r="A123" s="347" t="s">
        <v>14</v>
      </c>
      <c r="B123" s="348"/>
      <c r="C123" s="39">
        <v>2273</v>
      </c>
      <c r="D123" s="391">
        <v>69616</v>
      </c>
      <c r="E123" s="391"/>
      <c r="F123" s="38"/>
      <c r="G123" s="38"/>
      <c r="H123" s="67" t="s">
        <v>242</v>
      </c>
      <c r="I123" s="91"/>
      <c r="J123" s="103"/>
    </row>
    <row r="124" spans="1:10" s="43" customFormat="1" ht="14.25" customHeight="1">
      <c r="A124" s="165" t="s">
        <v>67</v>
      </c>
      <c r="B124" s="166"/>
      <c r="C124" s="155">
        <v>2273</v>
      </c>
      <c r="D124" s="164">
        <v>69616</v>
      </c>
      <c r="E124" s="164"/>
      <c r="F124" s="167"/>
      <c r="G124" s="277"/>
      <c r="H124" s="78"/>
      <c r="I124" s="91"/>
      <c r="J124" s="103"/>
    </row>
    <row r="125" spans="1:10" ht="14.25" customHeight="1">
      <c r="A125" s="165"/>
      <c r="B125" s="166"/>
      <c r="C125" s="155"/>
      <c r="D125" s="393" t="s">
        <v>236</v>
      </c>
      <c r="E125" s="393"/>
      <c r="F125" s="167"/>
      <c r="G125" s="277"/>
      <c r="H125" s="68" t="s">
        <v>108</v>
      </c>
      <c r="I125" s="88"/>
      <c r="J125" s="50"/>
    </row>
    <row r="126" spans="1:10" ht="14.25" customHeight="1">
      <c r="A126" s="64"/>
      <c r="B126" s="56" t="s">
        <v>74</v>
      </c>
      <c r="C126" s="53"/>
      <c r="D126" s="319">
        <f>D123</f>
        <v>69616</v>
      </c>
      <c r="E126" s="319"/>
      <c r="F126" s="54"/>
      <c r="G126" s="55"/>
      <c r="H126" s="70"/>
      <c r="I126" s="101">
        <v>71340</v>
      </c>
      <c r="J126" s="50"/>
    </row>
    <row r="127" spans="1:10" ht="14.25" customHeight="1">
      <c r="A127" s="309" t="s">
        <v>71</v>
      </c>
      <c r="B127" s="310"/>
      <c r="C127" s="310"/>
      <c r="D127" s="319">
        <f>SUM(D116,D122,D126)</f>
        <v>250105</v>
      </c>
      <c r="E127" s="319"/>
      <c r="F127" s="321"/>
      <c r="G127" s="278"/>
      <c r="H127" s="279"/>
      <c r="I127" s="88"/>
      <c r="J127" s="50"/>
    </row>
    <row r="128" spans="1:10" ht="14.25" customHeight="1">
      <c r="A128" s="309"/>
      <c r="B128" s="310"/>
      <c r="C128" s="310"/>
      <c r="D128" s="319" t="s">
        <v>188</v>
      </c>
      <c r="E128" s="319"/>
      <c r="F128" s="321"/>
      <c r="G128" s="278"/>
      <c r="H128" s="279"/>
      <c r="I128" s="88"/>
      <c r="J128" s="50"/>
    </row>
    <row r="129" spans="1:12" s="1" customFormat="1" ht="14.25" customHeight="1">
      <c r="A129" s="413" t="s">
        <v>15</v>
      </c>
      <c r="B129" s="155"/>
      <c r="C129" s="214">
        <v>2800</v>
      </c>
      <c r="D129" s="393">
        <v>200</v>
      </c>
      <c r="E129" s="393"/>
      <c r="F129" s="398"/>
      <c r="G129" s="407"/>
      <c r="H129" s="67"/>
      <c r="I129" s="87"/>
      <c r="J129" s="84"/>
      <c r="K129" s="50"/>
      <c r="L129" s="50"/>
    </row>
    <row r="130" spans="1:12" s="1" customFormat="1" ht="14.25" customHeight="1">
      <c r="A130" s="413"/>
      <c r="B130" s="155"/>
      <c r="C130" s="214"/>
      <c r="D130" s="393" t="s">
        <v>87</v>
      </c>
      <c r="E130" s="393"/>
      <c r="F130" s="398"/>
      <c r="G130" s="407"/>
      <c r="H130" s="68" t="s">
        <v>108</v>
      </c>
      <c r="I130" s="87"/>
      <c r="J130" s="84"/>
      <c r="K130" s="50"/>
      <c r="L130" s="50"/>
    </row>
    <row r="131" spans="1:10" ht="14.25" customHeight="1">
      <c r="A131" s="414" t="s">
        <v>75</v>
      </c>
      <c r="B131" s="415"/>
      <c r="C131" s="415"/>
      <c r="D131" s="319">
        <f>D129</f>
        <v>200</v>
      </c>
      <c r="E131" s="319"/>
      <c r="F131" s="321"/>
      <c r="G131" s="278"/>
      <c r="H131" s="106"/>
      <c r="I131" s="85"/>
      <c r="J131" s="85"/>
    </row>
    <row r="132" spans="1:10" ht="14.25" customHeight="1">
      <c r="A132" s="416"/>
      <c r="B132" s="417"/>
      <c r="C132" s="417"/>
      <c r="D132" s="351" t="s">
        <v>87</v>
      </c>
      <c r="E132" s="351"/>
      <c r="F132" s="321"/>
      <c r="G132" s="278"/>
      <c r="H132" s="72"/>
      <c r="I132" s="50"/>
      <c r="J132" s="50"/>
    </row>
    <row r="133" spans="1:10" ht="18" customHeight="1">
      <c r="A133" s="165" t="s">
        <v>57</v>
      </c>
      <c r="B133" s="166"/>
      <c r="C133" s="197">
        <v>3110</v>
      </c>
      <c r="D133" s="343">
        <v>16658</v>
      </c>
      <c r="E133" s="344"/>
      <c r="F133" s="345"/>
      <c r="G133" s="105"/>
      <c r="H133" s="67" t="s">
        <v>144</v>
      </c>
      <c r="I133" s="99"/>
      <c r="J133" s="100"/>
    </row>
    <row r="134" spans="1:10" ht="33.75" customHeight="1">
      <c r="A134" s="165"/>
      <c r="B134" s="166"/>
      <c r="C134" s="197"/>
      <c r="D134" s="343" t="s">
        <v>150</v>
      </c>
      <c r="E134" s="344"/>
      <c r="F134" s="346"/>
      <c r="G134" s="105"/>
      <c r="H134" s="79" t="s">
        <v>151</v>
      </c>
      <c r="I134" s="99"/>
      <c r="J134" s="100"/>
    </row>
    <row r="135" spans="1:10" ht="14.25" customHeight="1">
      <c r="A135" s="414" t="s">
        <v>154</v>
      </c>
      <c r="B135" s="415"/>
      <c r="C135" s="415"/>
      <c r="D135" s="319">
        <f>D133</f>
        <v>16658</v>
      </c>
      <c r="E135" s="319"/>
      <c r="F135" s="321"/>
      <c r="G135" s="278"/>
      <c r="H135" s="106"/>
      <c r="I135" s="85"/>
      <c r="J135" s="85"/>
    </row>
    <row r="136" spans="1:10" ht="14.25" customHeight="1">
      <c r="A136" s="416"/>
      <c r="B136" s="417"/>
      <c r="C136" s="417"/>
      <c r="D136" s="396" t="s">
        <v>150</v>
      </c>
      <c r="E136" s="397"/>
      <c r="F136" s="321"/>
      <c r="G136" s="278"/>
      <c r="H136" s="72"/>
      <c r="I136" s="50"/>
      <c r="J136" s="50"/>
    </row>
    <row r="137" spans="1:8" ht="21" customHeight="1">
      <c r="A137" s="246" t="s">
        <v>12</v>
      </c>
      <c r="B137" s="158"/>
      <c r="C137" s="158"/>
      <c r="D137" s="406">
        <f>D17+D85+D107+D111+D127+D131+D135</f>
        <v>3432117.16</v>
      </c>
      <c r="E137" s="406"/>
      <c r="F137" s="404"/>
      <c r="G137" s="404"/>
      <c r="H137" s="402"/>
    </row>
    <row r="138" spans="1:8" ht="25.5" customHeight="1" thickBot="1">
      <c r="A138" s="257"/>
      <c r="B138" s="258"/>
      <c r="C138" s="258"/>
      <c r="D138" s="412" t="s">
        <v>256</v>
      </c>
      <c r="E138" s="412"/>
      <c r="F138" s="405"/>
      <c r="G138" s="405"/>
      <c r="H138" s="403"/>
    </row>
    <row r="139" spans="2:8" ht="12.75">
      <c r="B139" s="6"/>
      <c r="C139" s="6"/>
      <c r="D139" s="62"/>
      <c r="E139" s="62"/>
      <c r="H139" s="14"/>
    </row>
    <row r="140" spans="2:8" ht="15">
      <c r="B140" s="1"/>
      <c r="C140" s="1"/>
      <c r="D140" s="10"/>
      <c r="E140" s="10"/>
      <c r="H140" s="33"/>
    </row>
  </sheetData>
  <sheetProtection/>
  <mergeCells count="391">
    <mergeCell ref="A79:B80"/>
    <mergeCell ref="C79:C80"/>
    <mergeCell ref="D79:E79"/>
    <mergeCell ref="D80:E80"/>
    <mergeCell ref="I81:J82"/>
    <mergeCell ref="A81:B82"/>
    <mergeCell ref="C81:C82"/>
    <mergeCell ref="D81:E81"/>
    <mergeCell ref="D82:E82"/>
    <mergeCell ref="I62:K62"/>
    <mergeCell ref="A75:B76"/>
    <mergeCell ref="A57:B58"/>
    <mergeCell ref="C75:C76"/>
    <mergeCell ref="A73:B74"/>
    <mergeCell ref="C73:C74"/>
    <mergeCell ref="A71:B72"/>
    <mergeCell ref="C71:C72"/>
    <mergeCell ref="C57:C58"/>
    <mergeCell ref="C65:C66"/>
    <mergeCell ref="C61:C62"/>
    <mergeCell ref="G61:G62"/>
    <mergeCell ref="D84:E84"/>
    <mergeCell ref="C87:C88"/>
    <mergeCell ref="D86:E86"/>
    <mergeCell ref="G51:G52"/>
    <mergeCell ref="G53:G54"/>
    <mergeCell ref="D89:E89"/>
    <mergeCell ref="D66:E66"/>
    <mergeCell ref="D62:E62"/>
    <mergeCell ref="D87:E87"/>
    <mergeCell ref="D75:E75"/>
    <mergeCell ref="D76:E76"/>
    <mergeCell ref="D83:E83"/>
    <mergeCell ref="D85:E85"/>
    <mergeCell ref="D90:E90"/>
    <mergeCell ref="G57:G58"/>
    <mergeCell ref="G55:G56"/>
    <mergeCell ref="F55:F56"/>
    <mergeCell ref="G65:G66"/>
    <mergeCell ref="G73:G74"/>
    <mergeCell ref="F69:F70"/>
    <mergeCell ref="D65:E65"/>
    <mergeCell ref="F57:F58"/>
    <mergeCell ref="D57:E57"/>
    <mergeCell ref="D43:E43"/>
    <mergeCell ref="D44:E44"/>
    <mergeCell ref="C51:C52"/>
    <mergeCell ref="A49:C50"/>
    <mergeCell ref="C45:C46"/>
    <mergeCell ref="D48:E48"/>
    <mergeCell ref="A43:B44"/>
    <mergeCell ref="D47:E47"/>
    <mergeCell ref="D46:E46"/>
    <mergeCell ref="D45:E45"/>
    <mergeCell ref="I91:J92"/>
    <mergeCell ref="I67:J68"/>
    <mergeCell ref="F71:F72"/>
    <mergeCell ref="I65:J66"/>
    <mergeCell ref="F91:F92"/>
    <mergeCell ref="F65:F66"/>
    <mergeCell ref="F85:F86"/>
    <mergeCell ref="G67:G68"/>
    <mergeCell ref="G69:G70"/>
    <mergeCell ref="G71:G72"/>
    <mergeCell ref="D91:E91"/>
    <mergeCell ref="D92:E92"/>
    <mergeCell ref="D88:E88"/>
    <mergeCell ref="D58:E58"/>
    <mergeCell ref="D69:E69"/>
    <mergeCell ref="A59:H60"/>
    <mergeCell ref="F61:F62"/>
    <mergeCell ref="C63:C64"/>
    <mergeCell ref="D64:E64"/>
    <mergeCell ref="D61:E61"/>
    <mergeCell ref="A77:B78"/>
    <mergeCell ref="C77:C78"/>
    <mergeCell ref="D77:E77"/>
    <mergeCell ref="F63:F64"/>
    <mergeCell ref="A63:B64"/>
    <mergeCell ref="D67:E67"/>
    <mergeCell ref="D68:E68"/>
    <mergeCell ref="D74:E74"/>
    <mergeCell ref="F67:F68"/>
    <mergeCell ref="C67:C68"/>
    <mergeCell ref="A83:B84"/>
    <mergeCell ref="C83:C84"/>
    <mergeCell ref="D78:E78"/>
    <mergeCell ref="A137:C138"/>
    <mergeCell ref="D138:E138"/>
    <mergeCell ref="D130:E130"/>
    <mergeCell ref="A129:B130"/>
    <mergeCell ref="D129:E129"/>
    <mergeCell ref="A131:C132"/>
    <mergeCell ref="A135:C136"/>
    <mergeCell ref="C129:C130"/>
    <mergeCell ref="H137:H138"/>
    <mergeCell ref="G137:G138"/>
    <mergeCell ref="F135:F136"/>
    <mergeCell ref="G135:G136"/>
    <mergeCell ref="D131:E131"/>
    <mergeCell ref="D137:E137"/>
    <mergeCell ref="G129:G130"/>
    <mergeCell ref="F137:F138"/>
    <mergeCell ref="D135:E135"/>
    <mergeCell ref="D110:E110"/>
    <mergeCell ref="F109:F110"/>
    <mergeCell ref="D117:E117"/>
    <mergeCell ref="D114:E114"/>
    <mergeCell ref="D115:E115"/>
    <mergeCell ref="D111:E111"/>
    <mergeCell ref="D112:E112"/>
    <mergeCell ref="F114:F115"/>
    <mergeCell ref="F111:F112"/>
    <mergeCell ref="D136:E136"/>
    <mergeCell ref="H127:H128"/>
    <mergeCell ref="F129:F130"/>
    <mergeCell ref="F127:F128"/>
    <mergeCell ref="G118:G119"/>
    <mergeCell ref="G120:G121"/>
    <mergeCell ref="F120:F121"/>
    <mergeCell ref="F118:F119"/>
    <mergeCell ref="G124:G125"/>
    <mergeCell ref="A127:C128"/>
    <mergeCell ref="D128:E128"/>
    <mergeCell ref="D124:E124"/>
    <mergeCell ref="C124:C125"/>
    <mergeCell ref="D125:E125"/>
    <mergeCell ref="D126:E126"/>
    <mergeCell ref="D127:E127"/>
    <mergeCell ref="A124:B125"/>
    <mergeCell ref="G127:G128"/>
    <mergeCell ref="D122:E122"/>
    <mergeCell ref="D123:E123"/>
    <mergeCell ref="D119:E119"/>
    <mergeCell ref="C113:C115"/>
    <mergeCell ref="C120:C121"/>
    <mergeCell ref="D116:E116"/>
    <mergeCell ref="D107:E107"/>
    <mergeCell ref="D108:E108"/>
    <mergeCell ref="F107:F108"/>
    <mergeCell ref="D109:E109"/>
    <mergeCell ref="D100:E100"/>
    <mergeCell ref="F99:F100"/>
    <mergeCell ref="D105:E105"/>
    <mergeCell ref="D106:E106"/>
    <mergeCell ref="F105:F106"/>
    <mergeCell ref="D101:E101"/>
    <mergeCell ref="D102:E102"/>
    <mergeCell ref="D104:E104"/>
    <mergeCell ref="D103:E103"/>
    <mergeCell ref="D96:E96"/>
    <mergeCell ref="F95:F96"/>
    <mergeCell ref="G95:G96"/>
    <mergeCell ref="G99:G100"/>
    <mergeCell ref="G97:G98"/>
    <mergeCell ref="F97:F98"/>
    <mergeCell ref="D97:E97"/>
    <mergeCell ref="D98:E98"/>
    <mergeCell ref="D95:E95"/>
    <mergeCell ref="D99:E99"/>
    <mergeCell ref="G93:G94"/>
    <mergeCell ref="F93:F94"/>
    <mergeCell ref="D93:E93"/>
    <mergeCell ref="D94:E94"/>
    <mergeCell ref="G29:G30"/>
    <mergeCell ref="F31:F32"/>
    <mergeCell ref="G31:G32"/>
    <mergeCell ref="D31:E31"/>
    <mergeCell ref="D32:E32"/>
    <mergeCell ref="F29:F30"/>
    <mergeCell ref="F27:F28"/>
    <mergeCell ref="D19:E19"/>
    <mergeCell ref="D20:E20"/>
    <mergeCell ref="D22:E22"/>
    <mergeCell ref="D25:E25"/>
    <mergeCell ref="D24:E24"/>
    <mergeCell ref="D23:E23"/>
    <mergeCell ref="D21:E21"/>
    <mergeCell ref="D28:E28"/>
    <mergeCell ref="D27:E27"/>
    <mergeCell ref="G21:G22"/>
    <mergeCell ref="F25:F26"/>
    <mergeCell ref="G25:G26"/>
    <mergeCell ref="F23:F24"/>
    <mergeCell ref="G23:G24"/>
    <mergeCell ref="D34:E34"/>
    <mergeCell ref="D29:E29"/>
    <mergeCell ref="D36:E36"/>
    <mergeCell ref="D33:E33"/>
    <mergeCell ref="D30:E30"/>
    <mergeCell ref="D39:E39"/>
    <mergeCell ref="D40:E40"/>
    <mergeCell ref="D35:E35"/>
    <mergeCell ref="D38:E38"/>
    <mergeCell ref="D37:E37"/>
    <mergeCell ref="F33:F34"/>
    <mergeCell ref="D26:E26"/>
    <mergeCell ref="A95:B96"/>
    <mergeCell ref="D49:E49"/>
    <mergeCell ref="D50:E50"/>
    <mergeCell ref="D51:E51"/>
    <mergeCell ref="D52:E52"/>
    <mergeCell ref="C69:C70"/>
    <mergeCell ref="A69:B70"/>
    <mergeCell ref="A27:B28"/>
    <mergeCell ref="A99:B100"/>
    <mergeCell ref="C27:C28"/>
    <mergeCell ref="A29:B30"/>
    <mergeCell ref="A89:B90"/>
    <mergeCell ref="A65:B66"/>
    <mergeCell ref="A67:B68"/>
    <mergeCell ref="A47:B48"/>
    <mergeCell ref="C47:C48"/>
    <mergeCell ref="A55:B56"/>
    <mergeCell ref="C43:C44"/>
    <mergeCell ref="C37:C38"/>
    <mergeCell ref="A109:B110"/>
    <mergeCell ref="A101:B102"/>
    <mergeCell ref="A41:B42"/>
    <mergeCell ref="C41:C42"/>
    <mergeCell ref="A39:B40"/>
    <mergeCell ref="C39:C40"/>
    <mergeCell ref="A45:B46"/>
    <mergeCell ref="A97:B98"/>
    <mergeCell ref="C55:C56"/>
    <mergeCell ref="A111:B112"/>
    <mergeCell ref="A107:B108"/>
    <mergeCell ref="A105:B106"/>
    <mergeCell ref="A103:B104"/>
    <mergeCell ref="A113:B113"/>
    <mergeCell ref="A117:B117"/>
    <mergeCell ref="D132:E132"/>
    <mergeCell ref="D113:E113"/>
    <mergeCell ref="A120:B121"/>
    <mergeCell ref="D120:E120"/>
    <mergeCell ref="D121:E121"/>
    <mergeCell ref="A114:B115"/>
    <mergeCell ref="A118:B119"/>
    <mergeCell ref="C118:C119"/>
    <mergeCell ref="G114:G115"/>
    <mergeCell ref="F124:F125"/>
    <mergeCell ref="F131:F132"/>
    <mergeCell ref="A133:B134"/>
    <mergeCell ref="C133:C134"/>
    <mergeCell ref="D133:E133"/>
    <mergeCell ref="D134:E134"/>
    <mergeCell ref="F133:F134"/>
    <mergeCell ref="A123:B123"/>
    <mergeCell ref="D118:E118"/>
    <mergeCell ref="C25:C26"/>
    <mergeCell ref="A21:B22"/>
    <mergeCell ref="C21:C22"/>
    <mergeCell ref="C23:C24"/>
    <mergeCell ref="A23:B24"/>
    <mergeCell ref="A25:B26"/>
    <mergeCell ref="A13:B14"/>
    <mergeCell ref="C13:C14"/>
    <mergeCell ref="A17:C18"/>
    <mergeCell ref="A15:B16"/>
    <mergeCell ref="C15:C16"/>
    <mergeCell ref="A19:C20"/>
    <mergeCell ref="A61:B62"/>
    <mergeCell ref="C29:C30"/>
    <mergeCell ref="A31:B32"/>
    <mergeCell ref="C31:C32"/>
    <mergeCell ref="A33:B34"/>
    <mergeCell ref="C33:C34"/>
    <mergeCell ref="A51:B52"/>
    <mergeCell ref="A37:B38"/>
    <mergeCell ref="A35:C36"/>
    <mergeCell ref="D13:E13"/>
    <mergeCell ref="D14:E14"/>
    <mergeCell ref="F13:F14"/>
    <mergeCell ref="G15:G16"/>
    <mergeCell ref="D8:E10"/>
    <mergeCell ref="A12:H12"/>
    <mergeCell ref="D11:E11"/>
    <mergeCell ref="C8:C10"/>
    <mergeCell ref="A8:B10"/>
    <mergeCell ref="A11:B11"/>
    <mergeCell ref="D17:E17"/>
    <mergeCell ref="D16:E16"/>
    <mergeCell ref="F15:F16"/>
    <mergeCell ref="F17:F18"/>
    <mergeCell ref="D18:E18"/>
    <mergeCell ref="D15:E15"/>
    <mergeCell ref="I21:L21"/>
    <mergeCell ref="F8:F10"/>
    <mergeCell ref="F39:F40"/>
    <mergeCell ref="F41:F42"/>
    <mergeCell ref="G17:G18"/>
    <mergeCell ref="H17:H18"/>
    <mergeCell ref="G19:G20"/>
    <mergeCell ref="H8:H10"/>
    <mergeCell ref="G8:G10"/>
    <mergeCell ref="G13:G14"/>
    <mergeCell ref="F1:H1"/>
    <mergeCell ref="F2:H2"/>
    <mergeCell ref="A5:H5"/>
    <mergeCell ref="A7:H7"/>
    <mergeCell ref="F3:H3"/>
    <mergeCell ref="A4:H4"/>
    <mergeCell ref="A6:H6"/>
    <mergeCell ref="H19:H20"/>
    <mergeCell ref="H35:H36"/>
    <mergeCell ref="A91:B92"/>
    <mergeCell ref="C93:C94"/>
    <mergeCell ref="A85:B86"/>
    <mergeCell ref="A87:B88"/>
    <mergeCell ref="A93:B94"/>
    <mergeCell ref="C85:C86"/>
    <mergeCell ref="C89:C90"/>
    <mergeCell ref="C91:C92"/>
    <mergeCell ref="A53:B54"/>
    <mergeCell ref="C53:C54"/>
    <mergeCell ref="D53:E53"/>
    <mergeCell ref="D54:E54"/>
    <mergeCell ref="F47:F48"/>
    <mergeCell ref="D73:E73"/>
    <mergeCell ref="F73:F74"/>
    <mergeCell ref="F51:F52"/>
    <mergeCell ref="D70:E70"/>
    <mergeCell ref="D63:E63"/>
    <mergeCell ref="F53:F54"/>
    <mergeCell ref="D55:E55"/>
    <mergeCell ref="D56:E56"/>
    <mergeCell ref="D71:E71"/>
    <mergeCell ref="F19:F20"/>
    <mergeCell ref="G33:G34"/>
    <mergeCell ref="F49:F50"/>
    <mergeCell ref="G37:G38"/>
    <mergeCell ref="G39:G40"/>
    <mergeCell ref="G41:G42"/>
    <mergeCell ref="G49:G50"/>
    <mergeCell ref="G35:G36"/>
    <mergeCell ref="F37:F38"/>
    <mergeCell ref="F35:F36"/>
    <mergeCell ref="G27:G28"/>
    <mergeCell ref="F21:F22"/>
    <mergeCell ref="C111:C112"/>
    <mergeCell ref="C109:C110"/>
    <mergeCell ref="C95:C96"/>
    <mergeCell ref="C97:C98"/>
    <mergeCell ref="C105:C106"/>
    <mergeCell ref="C107:C108"/>
    <mergeCell ref="C99:C100"/>
    <mergeCell ref="C101:C102"/>
    <mergeCell ref="I47:K48"/>
    <mergeCell ref="C103:C104"/>
    <mergeCell ref="F87:F88"/>
    <mergeCell ref="I31:J31"/>
    <mergeCell ref="D41:E41"/>
    <mergeCell ref="D42:E42"/>
    <mergeCell ref="H49:H50"/>
    <mergeCell ref="G47:G48"/>
    <mergeCell ref="D72:E72"/>
    <mergeCell ref="I32:K32"/>
    <mergeCell ref="I99:J100"/>
    <mergeCell ref="G131:G132"/>
    <mergeCell ref="I38:K38"/>
    <mergeCell ref="I57:K58"/>
    <mergeCell ref="G63:G64"/>
    <mergeCell ref="H85:H86"/>
    <mergeCell ref="G85:G86"/>
    <mergeCell ref="G87:G88"/>
    <mergeCell ref="G91:G92"/>
    <mergeCell ref="I105:M106"/>
    <mergeCell ref="G107:G108"/>
    <mergeCell ref="H107:H108"/>
    <mergeCell ref="H111:H112"/>
    <mergeCell ref="G111:G112"/>
    <mergeCell ref="G105:G106"/>
    <mergeCell ref="G109:G110"/>
    <mergeCell ref="I22:K22"/>
    <mergeCell ref="I72:J72"/>
    <mergeCell ref="I97:J98"/>
    <mergeCell ref="I93:K94"/>
    <mergeCell ref="I83:J84"/>
    <mergeCell ref="I87:L88"/>
    <mergeCell ref="I69:J70"/>
    <mergeCell ref="I51:J52"/>
    <mergeCell ref="I54:K54"/>
    <mergeCell ref="I55:J56"/>
    <mergeCell ref="I23:K24"/>
    <mergeCell ref="I27:M28"/>
    <mergeCell ref="I45:K46"/>
    <mergeCell ref="I33:L34"/>
    <mergeCell ref="I25:K26"/>
    <mergeCell ref="I39:J39"/>
    <mergeCell ref="I43:K44"/>
    <mergeCell ref="I41:L42"/>
  </mergeCells>
  <printOptions/>
  <pageMargins left="0" right="0" top="0" bottom="0" header="0" footer="0"/>
  <pageSetup fitToHeight="4" horizontalDpi="600" verticalDpi="600" orientation="landscape" pageOrder="overThenDown" paperSize="9" scale="82" r:id="rId1"/>
  <rowBreaks count="3" manualBreakCount="3">
    <brk id="34" max="7" man="1"/>
    <brk id="66" max="7" man="1"/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Svetik</dc:creator>
  <cp:keywords/>
  <dc:description/>
  <cp:lastModifiedBy>Кристина</cp:lastModifiedBy>
  <cp:lastPrinted>2015-10-06T13:00:41Z</cp:lastPrinted>
  <dcterms:created xsi:type="dcterms:W3CDTF">2008-06-20T11:00:21Z</dcterms:created>
  <dcterms:modified xsi:type="dcterms:W3CDTF">2015-10-06T13:01:36Z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-1366313622</vt:i4>
  </property>
  <property fmtid="{D5CDD505-2E9C-101B-9397-08002B2CF9AE}" pid="3" name="_EmailSubject">
    <vt:lpwstr>річний план</vt:lpwstr>
  </property>
  <property fmtid="{D5CDD505-2E9C-101B-9397-08002B2CF9AE}" pid="4" name="_AuthorEmail">
    <vt:lpwstr>v_inf6@city.kherson.ua</vt:lpwstr>
  </property>
  <property fmtid="{D5CDD505-2E9C-101B-9397-08002B2CF9AE}" pid="5" name="_AuthorEmailDisplayName">
    <vt:lpwstr>Толкачова Л.В.</vt:lpwstr>
  </property>
  <property fmtid="{D5CDD505-2E9C-101B-9397-08002B2CF9AE}" pid="6" name="_ReviewingToolsShownOnce">
    <vt:lpwstr/>
  </property>
</Properties>
</file>